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LIMIT.WARM\"/>
    </mc:Choice>
  </mc:AlternateContent>
  <xr:revisionPtr revIDLastSave="0" documentId="8_{F2D100EE-7F07-4A7C-A9DC-277F03A4B0E0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REESTR_ORG!#REF!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M14" i="566"/>
  <c r="B3" i="525"/>
  <c r="M12" i="566"/>
  <c r="M13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<sst xmlns="http://schemas.openxmlformats.org/spreadsheetml/2006/main" count="1476" uniqueCount="956">
  <si>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</si>
  <si>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</si>
  <si>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</si>
  <si>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</si>
  <si>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</si>
  <si>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</si>
  <si>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</si>
  <si>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</si>
  <si>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</si>
  <si>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</si>
  <si>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</si>
  <si>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</si>
  <si>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</si>
  <si>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</si>
  <si>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</si>
  <si>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</si>
  <si>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</si>
  <si>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</si>
  <si>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</si>
  <si>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</si>
  <si>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</si>
  <si>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</si>
  <si>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</si>
  <si>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</si>
  <si>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</si>
  <si>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</si>
  <si>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</si>
  <si>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</si>
  <si>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</si>
  <si>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</si>
  <si>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</si>
  <si>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</si>
  <si>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</si>
  <si>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</si>
  <si>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</si>
  <si>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</si>
  <si>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</si>
  <si>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</si>
  <si>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</si>
  <si>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</si>
  <si>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</si>
  <si>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</si>
  <si>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</si>
  <si>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</si>
  <si>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</si>
  <si>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</si>
  <si>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</si>
  <si>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</si>
  <si>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</si>
  <si>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</si>
  <si>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</si>
  <si>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</si>
  <si>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</si>
  <si>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</si>
  <si>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</si>
  <si>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</si>
  <si>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</si>
  <si>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</si>
  <si>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</si>
  <si>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</si>
  <si>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</si>
  <si>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</si>
  <si>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</si>
  <si>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</si>
  <si>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</si>
  <si>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</si>
  <si>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</si>
  <si>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</si>
  <si>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</si>
  <si>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</si>
  <si>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</si>
  <si>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</si>
  <si>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</si>
  <si>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</si>
  <si>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</si>
  <si>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</si>
  <si>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</si>
  <si>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</si>
  <si>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</si>
  <si>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</si>
  <si>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</si>
  <si>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</si>
  <si>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</si>
  <si>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</si>
  <si>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</si>
  <si>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</si>
  <si>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</si>
  <si>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</si>
  <si>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</si>
  <si>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</si>
  <si>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</si>
  <si>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</si>
  <si>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</si>
  <si>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</si>
  <si>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</si>
  <si>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</si>
  <si>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</si>
  <si>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</si>
  <si>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</si>
  <si>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</si>
  <si>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</si>
  <si>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</si>
  <si>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</si>
  <si>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</si>
  <si>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</si>
  <si>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</si>
  <si>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</si>
  <si>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</si>
  <si>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</si>
  <si>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</si>
  <si>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</si>
  <si>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</si>
  <si>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</si>
  <si>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</si>
  <si>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</si>
  <si>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</si>
  <si>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</si>
  <si>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</si>
  <si>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</si>
  <si>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</si>
  <si>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</si>
  <si>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</si>
  <si>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</si>
  <si>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</si>
  <si>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</si>
  <si>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</si>
  <si>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</si>
  <si>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</si>
  <si>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</si>
  <si>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</si>
  <si>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</si>
  <si>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</si>
  <si>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</si>
  <si>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</si>
  <si>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</si>
  <si>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</si>
  <si>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</si>
  <si>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</si>
  <si>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</si>
  <si>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</si>
  <si>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</si>
  <si>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</si>
  <si>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</si>
  <si>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</si>
  <si>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</si>
  <si>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</si>
  <si>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</si>
  <si>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</si>
  <si>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</si>
  <si>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</si>
  <si>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</si>
  <si>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</si>
  <si>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</si>
  <si>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</si>
  <si>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</si>
  <si>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</si>
  <si>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</si>
  <si>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</si>
  <si>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</si>
  <si>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</si>
  <si>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</si>
  <si>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</si>
  <si>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</si>
  <si>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</si>
  <si>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</si>
  <si>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</si>
  <si>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</si>
  <si>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</si>
  <si>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</si>
  <si>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</si>
  <si>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</si>
  <si>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</si>
  <si>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</si>
  <si>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</si>
  <si>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</si>
  <si>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</si>
  <si>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</si>
  <si>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</si>
  <si>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</si>
  <si>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</si>
  <si>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</si>
  <si>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</si>
  <si>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</si>
  <si>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</si>
  <si>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</si>
  <si>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</si>
  <si>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</si>
  <si>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</si>
  <si>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</si>
  <si>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</si>
  <si>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</si>
  <si>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</si>
  <si>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</si>
  <si>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</si>
  <si>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</si>
  <si>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</si>
  <si>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</si>
  <si>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</si>
  <si>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</si>
  <si>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</si>
  <si>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</si>
  <si>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</si>
  <si>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</si>
  <si>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</si>
  <si>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</si>
  <si>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</si>
  <si>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</si>
  <si>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</si>
  <si>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</si>
  <si>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</si>
  <si>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</si>
  <si>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</si>
  <si>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</si>
  <si>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</si>
  <si>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</si>
  <si>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</si>
  <si>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</si>
  <si>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</si>
  <si>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</si>
  <si>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</si>
  <si>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</si>
  <si>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</si>
  <si>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</si>
  <si>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</si>
  <si>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</si>
  <si>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</si>
  <si>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</si>
  <si>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</si>
  <si>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</si>
  <si>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</si>
  <si>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</si>
  <si>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</si>
  <si>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</si>
  <si>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</si>
  <si>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</si>
  <si>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</si>
  <si>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</si>
  <si>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</si>
  <si>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</si>
  <si>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</si>
  <si>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</si>
  <si>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</si>
  <si>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</si>
  <si>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</si>
  <si>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</si>
  <si>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</si>
  <si>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</si>
  <si>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</si>
  <si>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</si>
  <si>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</si>
  <si>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</si>
  <si>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</si>
  <si>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</si>
  <si>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</si>
  <si>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</si>
  <si>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</si>
  <si>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</si>
  <si>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</si>
  <si>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</si>
  <si>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</si>
  <si>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</si>
  <si>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</si>
  <si>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</si>
  <si>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</si>
  <si>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</si>
  <si>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</si>
  <si>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</si>
  <si>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</si>
  <si>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</si>
  <si>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</si>
  <si>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</si>
  <si>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</si>
  <si>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</si>
  <si>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</si>
  <si>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</si>
  <si>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</si>
  <si>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</si>
  <si>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</si>
  <si>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</si>
  <si>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</si>
  <si>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</si>
  <si>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</si>
  <si>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</si>
  <si>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</si>
  <si>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</si>
  <si>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</si>
  <si>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</si>
  <si>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</si>
  <si>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</si>
  <si>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</si>
  <si>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</si>
  <si>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</si>
  <si>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</si>
  <si>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</si>
  <si>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</si>
  <si>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</si>
  <si>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</si>
  <si>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</si>
  <si>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</si>
  <si>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</si>
  <si>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</si>
  <si>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</si>
  <si>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</si>
  <si>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</si>
  <si>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</si>
  <si>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</si>
  <si>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</si>
  <si>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</si>
  <si>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</si>
  <si>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</si>
  <si>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</si>
  <si>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</si>
  <si>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</si>
  <si>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</si>
  <si>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</si>
  <si>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</si>
  <si>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</si>
  <si>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</si>
  <si>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</si>
  <si>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</si>
  <si>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</si>
  <si>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</si>
  <si>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</si>
  <si>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</si>
  <si>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</si>
  <si>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</si>
  <si>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</si>
  <si>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</si>
  <si>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</si>
  <si>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</si>
  <si>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</si>
  <si>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</si>
  <si>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</si>
  <si>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</si>
  <si>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</si>
  <si>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</si>
  <si>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</si>
  <si>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</si>
  <si>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</si>
  <si>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</si>
  <si>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</si>
  <si>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</si>
  <si>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</si>
  <si>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</si>
  <si>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</si>
  <si>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</si>
  <si>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</si>
  <si>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</si>
  <si>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</si>
  <si>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</si>
  <si>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</si>
  <si>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</si>
  <si>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</si>
  <si>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</si>
  <si>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</si>
  <si>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</si>
  <si>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</si>
  <si>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</si>
  <si>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</si>
  <si>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</si>
  <si>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</si>
  <si>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</si>
  <si>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</si>
  <si>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</si>
  <si>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</si>
  <si>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</si>
  <si>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</si>
  <si>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</si>
  <si>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</si>
  <si>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</si>
  <si>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</si>
  <si>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</si>
  <si>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</si>
  <si>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</si>
  <si>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</si>
  <si>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</si>
  <si>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</si>
  <si>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</si>
  <si>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</si>
  <si>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</si>
  <si>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</si>
  <si>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</si>
  <si>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</si>
  <si>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</si>
  <si>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526101001</t>
  </si>
  <si>
    <t>ООО "ТЕПЛО ПЛЮС"</t>
  </si>
  <si>
    <t>5261113456</t>
  </si>
  <si>
    <t>№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</si>
  <si>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</si>
  <si>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</si>
  <si>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</si>
  <si>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</si>
  <si>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</si>
  <si>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</si>
  <si>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</si>
  <si>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</si>
  <si>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</si>
  <si>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</si>
  <si>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</si>
  <si>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</si>
  <si>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</si>
  <si>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</si>
  <si>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</si>
  <si>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</si>
  <si>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</si>
  <si>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</si>
  <si>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</si>
  <si>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</si>
  <si>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</si>
  <si>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</si>
  <si>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</si>
  <si>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</si>
  <si>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</si>
  <si>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</si>
  <si>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</si>
  <si>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</si>
  <si>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</si>
  <si>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</si>
  <si>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</si>
  <si>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</si>
  <si>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</si>
  <si>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</si>
  <si>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</si>
  <si>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</si>
  <si>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</si>
  <si>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</si>
  <si>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</si>
  <si>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</si>
  <si>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</si>
  <si>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</si>
  <si>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</si>
  <si>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</si>
  <si>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</si>
  <si>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</si>
  <si>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</si>
  <si>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</si>
  <si>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</si>
  <si>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</si>
  <si>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</si>
  <si>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</si>
  <si>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</si>
  <si>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</si>
  <si>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</si>
  <si>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</si>
  <si>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</si>
  <si>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</si>
  <si>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</si>
  <si>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</si>
  <si>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</si>
  <si>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</si>
  <si>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</si>
  <si>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</si>
  <si>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</si>
  <si>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</si>
  <si>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</si>
  <si>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</si>
  <si>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</si>
  <si>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</si>
  <si>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</si>
  <si>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</si>
  <si>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</si>
  <si>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</si>
  <si>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</si>
  <si>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</si>
  <si>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</si>
  <si>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</si>
  <si>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</si>
  <si>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</si>
  <si>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</si>
  <si>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</si>
  <si>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</si>
  <si>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</si>
  <si>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</si>
  <si>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</si>
  <si>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</si>
  <si>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</si>
  <si>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</si>
  <si>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</si>
  <si>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</si>
  <si>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</si>
  <si>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</si>
  <si>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</si>
  <si>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</si>
  <si>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</si>
  <si>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</si>
  <si>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</si>
  <si>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</si>
  <si>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</si>
  <si>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</si>
  <si>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</si>
  <si>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</si>
  <si>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</si>
  <si>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</si>
  <si>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</si>
  <si>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</si>
  <si>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</si>
  <si>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</si>
  <si>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</si>
  <si>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</si>
  <si>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</si>
  <si>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</si>
  <si>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</si>
  <si>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</si>
  <si>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</si>
  <si>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</si>
  <si>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</si>
  <si>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</si>
  <si>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</si>
  <si>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</si>
  <si>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</si>
  <si>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</si>
  <si>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</si>
  <si>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</si>
  <si>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</si>
  <si>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</si>
  <si>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</si>
  <si>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</si>
  <si>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</si>
  <si>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</si>
  <si>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</si>
  <si>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</si>
  <si>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</si>
  <si>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</si>
  <si>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</si>
  <si>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</si>
  <si>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</si>
  <si>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</si>
  <si>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</si>
  <si>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</si>
  <si>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</si>
  <si>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</si>
  <si>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</si>
  <si>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</si>
  <si>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</si>
  <si>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</si>
  <si>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</si>
  <si>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</si>
  <si>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</si>
  <si>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</si>
  <si>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</si>
  <si>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</si>
  <si>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</si>
  <si>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</si>
  <si>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</si>
  <si>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</si>
  <si>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</si>
  <si>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</si>
  <si>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</si>
  <si>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</si>
  <si>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</si>
  <si>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</si>
  <si>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</si>
  <si>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</si>
  <si>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</si>
  <si>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</si>
  <si>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</si>
  <si>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</si>
  <si>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</si>
  <si>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</si>
  <si>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</si>
  <si>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</si>
  <si>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</si>
  <si>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</si>
  <si>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</si>
  <si>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</si>
  <si>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</si>
  <si>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</si>
  <si>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</si>
  <si>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</si>
  <si>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</si>
  <si>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</si>
  <si>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</si>
  <si>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</si>
  <si>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</si>
  <si>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</si>
  <si>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</si>
  <si>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</si>
  <si>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</si>
  <si>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</si>
  <si>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</si>
  <si>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</si>
  <si>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</si>
  <si>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</si>
  <si>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</si>
  <si>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</si>
  <si>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</si>
  <si>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</si>
  <si>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</si>
  <si>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</si>
  <si>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</si>
  <si>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</si>
  <si>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</si>
  <si>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</si>
  <si>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</si>
  <si>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</si>
  <si>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</si>
  <si>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</si>
  <si>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</si>
  <si>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</si>
  <si>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</si>
  <si>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</si>
  <si>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</si>
  <si>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</si>
  <si>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</si>
  <si>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</si>
  <si>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</si>
  <si>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</si>
  <si>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</si>
  <si>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</si>
  <si>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</si>
  <si>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</si>
  <si>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</si>
  <si>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</si>
  <si>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</si>
  <si>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</si>
  <si>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</si>
  <si>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</si>
  <si>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</si>
  <si>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</si>
  <si>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</si>
  <si>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</si>
  <si>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</si>
  <si>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</si>
  <si>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</si>
  <si>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</si>
  <si>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</si>
  <si>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</si>
  <si>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</si>
  <si>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</si>
  <si>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</si>
  <si>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</si>
  <si>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</si>
  <si>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</si>
  <si>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</si>
  <si>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</si>
  <si>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</si>
  <si>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</si>
  <si>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</si>
  <si>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</si>
  <si>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</si>
  <si>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</si>
  <si>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</si>
  <si>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</si>
  <si>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</si>
  <si>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</si>
  <si>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</si>
  <si>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</si>
  <si>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</si>
  <si>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</si>
  <si>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</si>
  <si>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</si>
  <si>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</si>
  <si>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</si>
  <si>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</si>
  <si>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</si>
  <si>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</si>
  <si>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</si>
  <si>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</si>
  <si>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</si>
  <si>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</si>
  <si>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</si>
  <si>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</si>
  <si>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</si>
  <si>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</si>
  <si>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</si>
  <si>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</si>
  <si>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</si>
  <si>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</si>
  <si>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</si>
  <si>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</si>
  <si>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</si>
  <si>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</si>
  <si>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</si>
  <si>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</si>
  <si>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</si>
  <si>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</si>
  <si>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</si>
  <si>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</si>
  <si>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</si>
  <si>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</si>
  <si>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</si>
  <si>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</si>
  <si>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22636412</t>
  </si>
  <si>
    <t>Кечасовский сельсовет</t>
  </si>
  <si>
    <t>22636416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</si>
  <si>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</si>
  <si>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</si>
  <si>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</si>
  <si>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</si>
  <si>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</si>
  <si>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</si>
  <si>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</si>
  <si>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</si>
  <si>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</si>
  <si>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</si>
  <si>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</si>
  <si>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</si>
  <si>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</si>
  <si>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</si>
  <si>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</si>
  <si>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</si>
  <si>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</si>
  <si>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</si>
  <si>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</si>
  <si>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</si>
  <si>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</si>
  <si>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</si>
  <si>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</si>
  <si>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</si>
  <si>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</si>
  <si>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</si>
  <si>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</si>
  <si>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</si>
  <si>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</si>
  <si>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</si>
  <si>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</si>
  <si>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</si>
  <si>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</si>
  <si>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</si>
  <si>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</si>
  <si>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</si>
  <si>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</si>
  <si>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</si>
  <si>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</si>
  <si>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</si>
  <si>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</si>
  <si>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</si>
  <si>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</si>
  <si>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</si>
  <si>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</si>
  <si>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</si>
  <si>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</si>
  <si>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</si>
  <si>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</si>
  <si>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</si>
  <si>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</si>
  <si>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</si>
  <si>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</si>
  <si>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</si>
  <si>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</si>
  <si>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</si>
  <si>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</si>
  <si>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</si>
  <si>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</si>
  <si>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</si>
  <si>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</si>
  <si>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</si>
  <si>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</si>
  <si>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</si>
  <si>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</si>
  <si>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</si>
  <si>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</si>
  <si>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</si>
  <si>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</si>
  <si>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</si>
  <si>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</si>
  <si>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</si>
  <si>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</si>
  <si>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</si>
  <si>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</si>
  <si>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</si>
  <si>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</si>
  <si>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</si>
  <si>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</si>
  <si>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</si>
  <si>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</si>
  <si>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</si>
  <si>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</si>
  <si>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</si>
  <si>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</si>
  <si>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</si>
  <si>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</si>
  <si>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</si>
  <si>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</si>
  <si>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</si>
  <si>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</si>
  <si>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</si>
  <si>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</si>
  <si>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</si>
  <si>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</si>
  <si>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</si>
  <si>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</si>
  <si>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</si>
  <si>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</si>
  <si>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</si>
  <si>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</si>
  <si>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</si>
  <si>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</si>
  <si>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</si>
  <si>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</si>
  <si>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</si>
  <si>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</si>
  <si>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</si>
  <si>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</si>
  <si>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</si>
  <si>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</si>
  <si>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</si>
  <si>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</si>
  <si>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</si>
  <si>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</si>
  <si>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</si>
  <si>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</si>
  <si>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</si>
  <si>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</si>
  <si>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</si>
  <si>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</si>
  <si>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</si>
  <si>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</si>
  <si>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</si>
  <si>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</si>
  <si>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</si>
  <si>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</si>
  <si>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</si>
  <si>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</si>
  <si>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</si>
  <si>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</si>
  <si>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</si>
  <si>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</si>
  <si>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</si>
  <si>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</si>
  <si>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</si>
  <si>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</si>
  <si>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</si>
  <si>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</si>
  <si>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</si>
  <si>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</si>
  <si>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</si>
  <si>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</si>
  <si>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</si>
  <si>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</si>
  <si>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</si>
  <si>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</si>
  <si>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</si>
  <si>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</si>
  <si>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</si>
  <si>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</si>
  <si>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</si>
  <si>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</si>
  <si>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</si>
  <si>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</si>
  <si>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</si>
  <si>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</si>
  <si>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</si>
  <si>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</si>
  <si>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</si>
  <si>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</si>
  <si>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</si>
  <si>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</si>
  <si>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</si>
  <si>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</si>
  <si>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</si>
  <si>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</si>
  <si>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</si>
  <si>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</si>
  <si>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</si>
  <si>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</si>
  <si>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</si>
  <si>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</si>
  <si>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</si>
  <si>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</si>
  <si>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</si>
  <si>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</si>
  <si>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</si>
  <si>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</si>
  <si>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</si>
  <si>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</si>
  <si>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</si>
  <si>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</si>
  <si>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</si>
  <si>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</si>
  <si>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</si>
  <si>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</si>
  <si>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</si>
  <si>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</si>
  <si>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</si>
  <si>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</si>
  <si>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</si>
  <si>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</si>
  <si>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</si>
  <si>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</si>
  <si>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</si>
  <si>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</si>
  <si>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</si>
  <si>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</si>
  <si>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</si>
  <si>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</si>
  <si>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</si>
  <si>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</si>
  <si>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</si>
  <si>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</si>
  <si>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</si>
  <si>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</si>
  <si>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</si>
  <si>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</si>
  <si>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</si>
  <si>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</si>
  <si>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</si>
  <si>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</si>
  <si>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</si>
  <si>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</si>
  <si>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</si>
  <si>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</si>
  <si>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</si>
  <si>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</si>
  <si>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</si>
  <si>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</si>
  <si>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</si>
  <si>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</si>
  <si>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</si>
  <si>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</si>
  <si>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</si>
  <si>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</si>
  <si>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</si>
  <si>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</si>
  <si>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</si>
  <si>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</si>
  <si>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</si>
  <si>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</si>
  <si>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</si>
  <si>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</si>
  <si>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</si>
  <si>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</si>
  <si>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</si>
  <si>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</si>
  <si>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</si>
  <si>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</si>
  <si>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</si>
  <si>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</si>
  <si>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</si>
  <si>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</si>
  <si>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</si>
  <si>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</si>
  <si>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</si>
  <si>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</si>
  <si>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</si>
  <si>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</si>
  <si>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</si>
  <si>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</si>
  <si>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</si>
  <si>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</si>
  <si>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</si>
  <si>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</si>
  <si>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</si>
  <si>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</si>
  <si>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</si>
  <si>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</si>
  <si>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</si>
  <si>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</si>
  <si>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Ендовищенский сельсовет</t>
  </si>
  <si>
    <t>Ключищенский сельсовет</t>
  </si>
  <si>
    <t>09.01.2023 21:33:12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</si>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</sst>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3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5" fillId="0" borderId="0" xfId="49" applyFont="1" applyAlignment="1">
      <alignment horizontal="left" vertical="center" wrapText="1" indent="1"/>
    </xf>
    <xf numFmtId="4" fontId="5" fillId="0" borderId="0" xfId="33" applyFill="1" applyBorder="1" applyAlignment="1">
      <alignment horizontal="right" vertical="center" wrapText="1"/>
    </xf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0" fontId="5" fillId="0" borderId="0" xfId="31" applyFont="1" applyBorder="1" applyAlignment="1">
      <alignment vertical="center" wrapText="1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5" fillId="0" borderId="0" xfId="53" applyFont="1" applyAlignment="1">
      <alignment horizontal="right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0" fillId="0" borderId="0" xfId="53" applyFont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4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53" fillId="0" borderId="0" xfId="35" applyFont="1"/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168" fontId="5" fillId="0" borderId="5" xfId="32" applyNumberFormat="1" applyFont="1" applyBorder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49" fontId="39" fillId="10" borderId="13" xfId="38" applyFont="1" applyFill="1" applyBorder="1" applyAlignment="1">
      <alignment horizontal="left" vertical="center" indent="2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49" fontId="27" fillId="0" borderId="5" xfId="32" applyNumberFormat="1" applyFont="1" applyBorder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Font="1" applyFill="1" applyBorder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49" fontId="35" fillId="10" borderId="13" xfId="39" applyFill="1" applyBorder="1" applyAlignment="1">
      <alignment horizontal="left" vertical="center"/>
    </xf>
    <xf numFmtId="0" fontId="35" fillId="10" borderId="14" xfId="39" applyNumberFormat="1" applyFill="1" applyBorder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52" fillId="10" borderId="20" xfId="53" applyNumberFormat="1" applyFont="1" applyFill="1" applyBorder="1" applyAlignment="1">
      <alignment horizontal="left" vertical="center" wrapText="1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>
      <alignment vertical="center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0" fontId="59" fillId="0" borderId="0" xfId="39" applyNumberFormat="1" applyFont="1" applyAlignment="1">
      <alignment vertical="center"/>
    </xf>
    <xf numFmtId="0" fontId="59" fillId="0" borderId="0" xfId="39" applyNumberFormat="1" applyFont="1" applyBorder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0" fontId="79" fillId="0" borderId="0" xfId="53" applyFont="1" applyAlignment="1">
      <alignment vertical="center"/>
    </xf>
    <xf numFmtId="0" fontId="75" fillId="0" borderId="0" xfId="53" applyFont="1" applyAlignment="1">
      <alignment vertical="center" wrapText="1"/>
    </xf>
    <xf numFmtId="0" fontId="72" fillId="0" borderId="0" xfId="53" applyFont="1" applyAlignment="1">
      <alignment vertical="center"/>
    </xf>
    <xf numFmtId="0" fontId="5" fillId="0" borderId="54" xfId="53" applyFont="1" applyBorder="1" applyAlignment="1">
      <alignment vertical="center" wrapText="1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43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0" fontId="5" fillId="0" borderId="24" xfId="53" applyFont="1" applyBorder="1" applyAlignment="1">
      <alignment vertical="center"/>
    </xf>
    <xf numFmtId="49" fontId="0" fillId="0" borderId="25" xfId="0" applyBorder="1" applyAlignment="1">
      <alignment horizontal="left" vertical="center" indent="1"/>
    </xf>
    <xf numFmtId="0" fontId="5" fillId="0" borderId="0" xfId="43" applyFont="1" applyAlignment="1">
      <alignment horizontal="right" vertical="center" wrapTex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49" fontId="31" fillId="0" borderId="5" xfId="32" applyNumberFormat="1" applyFont="1" applyBorder="1">
      <alignment horizontal="center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43" applyFont="1" applyAlignment="1">
      <alignment horizontal="right" vertical="center" wrapText="1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5" fillId="0" borderId="0" xfId="53" applyNumberFormat="1" applyFont="1" applyAlignment="1">
      <alignment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1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15" hidden="1" customWidth="1"/>
    <col min="2" max="2" width="9.140625" style="216" hidden="1" customWidth="1"/>
    <col min="3" max="3" width="3.7109375" style="217" customWidth="1"/>
    <col min="4" max="4" width="7" style="216" bestFit="1" customWidth="1"/>
    <col min="5" max="5" width="11.28515625" style="216" customWidth="1"/>
    <col min="6" max="6" width="41" style="216" customWidth="1"/>
    <col min="7" max="7" width="18" style="216" customWidth="1"/>
    <col min="8" max="8" width="13.140625" style="216" customWidth="1"/>
    <col min="9" max="9" width="11.42578125" style="216" customWidth="1"/>
    <col min="10" max="10" width="42.140625" style="216" customWidth="1"/>
    <col min="11" max="11" width="115.7109375" style="216" customWidth="1"/>
    <col min="12" max="12" width="3.7109375" style="216" customWidth="1"/>
    <col min="13" max="16384" width="9.140625" style="216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9"/>
      <c r="C5" s="36"/>
      <c r="D5" s="418" t="s">
        <v>229</v>
      </c>
      <c r="E5" s="418"/>
      <c r="F5" s="418"/>
      <c r="G5" s="418"/>
      <c r="H5" s="418"/>
      <c r="I5" s="418"/>
      <c r="J5" s="418"/>
      <c r="K5" s="218"/>
    </row>
    <row r="6" spans="1:14" ht="3" hidden="1" customHeight="1">
      <c r="D6" s="233"/>
      <c r="E6" s="233"/>
      <c r="G6" s="233"/>
      <c r="H6" s="233"/>
      <c r="I6" s="233"/>
      <c r="J6" s="233"/>
      <c r="K6" s="233"/>
    </row>
    <row r="7" spans="1:14" s="215" customFormat="1" ht="3" customHeight="1">
      <c r="B7" s="216"/>
      <c r="C7" s="217"/>
      <c r="D7" s="234"/>
      <c r="E7" s="234"/>
      <c r="G7" s="234"/>
      <c r="H7" s="234"/>
      <c r="I7" s="234"/>
      <c r="J7" s="234"/>
      <c r="K7" s="234"/>
      <c r="L7" s="235"/>
    </row>
    <row r="8" spans="1:14">
      <c r="D8" s="419" t="s">
        <v>230</v>
      </c>
      <c r="E8" s="419"/>
      <c r="F8" s="419"/>
      <c r="G8" s="419"/>
      <c r="H8" s="419"/>
      <c r="I8" s="419"/>
      <c r="J8" s="419"/>
      <c r="K8" s="419" t="s">
        <v>231</v>
      </c>
    </row>
    <row r="9" spans="1:14">
      <c r="D9" s="419" t="s">
        <v>25</v>
      </c>
      <c r="E9" s="419" t="s">
        <v>232</v>
      </c>
      <c r="F9" s="419"/>
      <c r="G9" s="419" t="s">
        <v>233</v>
      </c>
      <c r="H9" s="419"/>
      <c r="I9" s="419"/>
      <c r="J9" s="419"/>
      <c r="K9" s="419"/>
    </row>
    <row r="10" spans="1:14" ht="22.5">
      <c r="D10" s="419"/>
      <c r="E10" s="212" t="s">
        <v>234</v>
      </c>
      <c r="F10" s="212" t="s">
        <v>148</v>
      </c>
      <c r="G10" s="212" t="s">
        <v>148</v>
      </c>
      <c r="H10" s="212" t="s">
        <v>234</v>
      </c>
      <c r="I10" s="212" t="s">
        <v>235</v>
      </c>
      <c r="J10" s="212" t="s">
        <v>236</v>
      </c>
      <c r="K10" s="419"/>
    </row>
    <row r="11" spans="1:14" ht="12" customHeight="1">
      <c r="D11" s="66" t="s">
        <v>26</v>
      </c>
      <c r="E11" s="66" t="s">
        <v>0</v>
      </c>
      <c r="F11" s="66" t="s">
        <v>1</v>
      </c>
      <c r="G11" s="66" t="s">
        <v>2</v>
      </c>
      <c r="H11" s="66" t="s">
        <v>12</v>
      </c>
      <c r="I11" s="66" t="s">
        <v>13</v>
      </c>
      <c r="J11" s="66" t="s">
        <v>31</v>
      </c>
      <c r="K11" s="66" t="s">
        <v>32</v>
      </c>
    </row>
    <row r="12" spans="1:14" s="123" customFormat="1" ht="58.5" customHeight="1">
      <c r="A12" s="219" t="s">
        <v>1</v>
      </c>
      <c r="B12" s="123" t="s">
        <v>144</v>
      </c>
      <c r="C12" s="220"/>
      <c r="D12" s="221" t="s">
        <v>26</v>
      </c>
      <c r="E12" s="222"/>
      <c r="F12" s="223"/>
      <c r="G12" s="223"/>
      <c r="H12" s="223"/>
      <c r="I12" s="224"/>
      <c r="J12" s="225"/>
      <c r="K12" s="415" t="s">
        <v>237</v>
      </c>
      <c r="M12" s="226" t="str">
        <f>IF(ISERROR(INDEX(kind_of_nameforms,MATCH(E12,kind_of_forms,0),1)),"",INDEX(kind_of_nameforms,MATCH(E12,kind_of_forms,0),1))</f>
        <v/>
      </c>
      <c r="N12" s="227"/>
    </row>
    <row r="13" spans="1:14" ht="15" customHeight="1">
      <c r="A13" s="216"/>
      <c r="C13" s="216"/>
      <c r="D13" s="228"/>
      <c r="E13" s="229" t="s">
        <v>169</v>
      </c>
      <c r="F13" s="230"/>
      <c r="G13" s="230"/>
      <c r="H13" s="230"/>
      <c r="I13" s="230"/>
      <c r="J13" s="231"/>
      <c r="K13" s="416"/>
    </row>
    <row r="14" spans="1:14" ht="3" customHeight="1">
      <c r="A14" s="216"/>
      <c r="C14" s="216"/>
    </row>
    <row r="15" spans="1:14" ht="27.75" customHeight="1">
      <c r="E15" s="417" t="s">
        <v>238</v>
      </c>
      <c r="F15" s="417"/>
      <c r="G15" s="417"/>
      <c r="H15" s="417"/>
      <c r="I15" s="417"/>
      <c r="J15" s="41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5" customWidth="1"/>
    <col min="4" max="4" width="6.28515625" style="7" customWidth="1"/>
    <col min="5" max="5" width="94.85546875" style="7" customWidth="1"/>
    <col min="6" max="11" width="9.140625" style="7"/>
    <col min="12" max="12" width="9.140625" style="204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0" t="s">
        <v>6</v>
      </c>
      <c r="E7" s="420"/>
    </row>
    <row r="8" spans="4:5" ht="15" customHeight="1">
      <c r="D8" s="414" t="str">
        <f>IF(org=0,"Не определено",org)</f>
        <v>ООО "ТЕПЛО ПЛЮС"</v>
      </c>
      <c r="E8" s="414"/>
    </row>
    <row r="9" spans="4:5" ht="6.95" customHeight="1"/>
    <row r="10" spans="4:5" ht="22.5" customHeight="1">
      <c r="D10" s="46" t="s">
        <v>25</v>
      </c>
      <c r="E10" s="45" t="s">
        <v>29</v>
      </c>
    </row>
    <row r="11" spans="4:5" ht="11.25" customHeight="1">
      <c r="D11" s="66" t="s">
        <v>26</v>
      </c>
      <c r="E11" s="66" t="s">
        <v>0</v>
      </c>
    </row>
    <row r="12" spans="4:5" ht="15" hidden="1" customHeight="1">
      <c r="D12" s="69">
        <v>0</v>
      </c>
      <c r="E12" s="47"/>
    </row>
    <row r="13" spans="4:5" ht="15" customHeight="1">
      <c r="D13" s="73"/>
      <c r="E13" s="74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1" t="s">
        <v>7</v>
      </c>
      <c r="C2" s="421"/>
      <c r="D2" s="421"/>
      <c r="E2" s="421"/>
    </row>
    <row r="3" spans="2:5" ht="6.95" customHeight="1"/>
    <row r="4" spans="2:5" ht="21.75" customHeight="1">
      <c r="B4" s="158" t="s">
        <v>118</v>
      </c>
      <c r="C4" s="158" t="s">
        <v>119</v>
      </c>
      <c r="D4" s="158" t="s">
        <v>24</v>
      </c>
      <c r="E4" s="157" t="s">
        <v>16</v>
      </c>
    </row>
  </sheetData>
  <sheetProtection algorithmName="SHA-512" hashValue="NPDq+AEEvhwqaOjlyd7kChGPnvlcOztcbBO7/OC916RNHSTlF4EEwHfIruerp3kntNiNbiQB96Ey10zXkU1RRg==" saltValue="rrcUz9iksqErtj1iAyzu+w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3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51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9" customWidth="1"/>
    <col min="3" max="3" width="15.7109375" style="61" customWidth="1"/>
    <col min="4" max="4" width="17" style="61" customWidth="1"/>
    <col min="5" max="5" width="15.7109375" style="56" customWidth="1"/>
    <col min="6" max="6" width="11.140625" style="56" customWidth="1"/>
    <col min="7" max="7" width="31.42578125" style="56" customWidth="1"/>
    <col min="8" max="9" width="26.85546875" style="56" customWidth="1"/>
    <col min="10" max="10" width="9.140625" style="56"/>
    <col min="11" max="11" width="26.28515625" style="58" customWidth="1"/>
    <col min="12" max="12" width="29.140625" style="57" customWidth="1"/>
    <col min="13" max="13" width="39.85546875" style="56" bestFit="1" customWidth="1"/>
    <col min="14" max="14" width="30.28515625" style="56" customWidth="1"/>
    <col min="15" max="18" width="9.140625" style="56"/>
    <col min="19" max="19" width="21" style="56" customWidth="1"/>
    <col min="20" max="20" width="24.85546875" style="56" customWidth="1"/>
    <col min="21" max="16384" width="9.140625" style="56"/>
  </cols>
  <sheetData>
    <row r="1" spans="1:20" s="54" customFormat="1" ht="51">
      <c r="A1" s="40" t="s">
        <v>135</v>
      </c>
      <c r="B1" s="60"/>
      <c r="C1" s="19" t="s">
        <v>20</v>
      </c>
      <c r="D1" s="19" t="s">
        <v>17</v>
      </c>
      <c r="E1" s="19" t="s">
        <v>33</v>
      </c>
      <c r="F1" s="19" t="s">
        <v>56</v>
      </c>
      <c r="G1" s="19" t="s">
        <v>48</v>
      </c>
      <c r="H1" s="19" t="s">
        <v>73</v>
      </c>
      <c r="I1" s="19" t="s">
        <v>103</v>
      </c>
      <c r="J1" s="30" t="s">
        <v>104</v>
      </c>
      <c r="K1" s="19" t="s">
        <v>51</v>
      </c>
      <c r="L1" s="53" t="s">
        <v>99</v>
      </c>
      <c r="M1" s="27" t="s">
        <v>100</v>
      </c>
      <c r="N1" s="295" t="s">
        <v>331</v>
      </c>
      <c r="S1" s="422" t="s">
        <v>240</v>
      </c>
      <c r="T1" s="422"/>
    </row>
    <row r="2" spans="1:20" ht="25.5">
      <c r="A2" s="289" t="s">
        <v>173</v>
      </c>
      <c r="C2" s="20">
        <v>2015</v>
      </c>
      <c r="D2" s="20" t="s">
        <v>18</v>
      </c>
      <c r="E2" s="21" t="s">
        <v>34</v>
      </c>
      <c r="F2" s="21" t="s">
        <v>57</v>
      </c>
      <c r="G2" s="21" t="s">
        <v>46</v>
      </c>
      <c r="H2" s="21" t="s">
        <v>74</v>
      </c>
      <c r="I2" s="23"/>
      <c r="J2" s="55">
        <v>52</v>
      </c>
      <c r="K2" s="19" t="s">
        <v>52</v>
      </c>
      <c r="L2" s="53"/>
      <c r="M2" s="28" t="s">
        <v>226</v>
      </c>
      <c r="N2" s="296" t="s">
        <v>332</v>
      </c>
      <c r="S2" s="236" t="s">
        <v>241</v>
      </c>
      <c r="T2" s="237" t="s">
        <v>242</v>
      </c>
    </row>
    <row r="3" spans="1:20" ht="78.75">
      <c r="A3" s="289" t="s">
        <v>174</v>
      </c>
      <c r="C3" s="20">
        <v>2016</v>
      </c>
      <c r="D3" s="20" t="s">
        <v>19</v>
      </c>
      <c r="E3" s="21" t="s">
        <v>35</v>
      </c>
      <c r="F3" s="21" t="s">
        <v>58</v>
      </c>
      <c r="G3" s="21" t="s">
        <v>47</v>
      </c>
      <c r="H3" s="21" t="s">
        <v>71</v>
      </c>
      <c r="I3" s="23" t="s">
        <v>102</v>
      </c>
      <c r="J3" s="52" t="s">
        <v>105</v>
      </c>
      <c r="K3" s="19" t="s">
        <v>53</v>
      </c>
      <c r="L3" s="53"/>
      <c r="M3" s="28" t="s">
        <v>227</v>
      </c>
      <c r="N3" s="296" t="s">
        <v>333</v>
      </c>
      <c r="S3" s="238" t="s">
        <v>338</v>
      </c>
      <c r="T3" s="29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89" t="s">
        <v>277</v>
      </c>
      <c r="C4" s="20">
        <v>2017</v>
      </c>
      <c r="E4" s="21" t="s">
        <v>36</v>
      </c>
      <c r="F4" s="21" t="s">
        <v>59</v>
      </c>
      <c r="H4" s="21" t="s">
        <v>72</v>
      </c>
      <c r="I4" s="23"/>
      <c r="J4" s="55">
        <v>104</v>
      </c>
      <c r="K4" s="19" t="s">
        <v>54</v>
      </c>
      <c r="L4" s="53"/>
      <c r="M4" s="28"/>
      <c r="N4" s="296" t="s">
        <v>334</v>
      </c>
    </row>
    <row r="5" spans="1:20" ht="42.75">
      <c r="A5" s="289" t="s">
        <v>216</v>
      </c>
      <c r="C5" s="20">
        <v>2018</v>
      </c>
      <c r="E5" s="21" t="s">
        <v>37</v>
      </c>
      <c r="F5" s="21" t="s">
        <v>60</v>
      </c>
      <c r="K5" s="19" t="s">
        <v>55</v>
      </c>
      <c r="L5" s="53"/>
      <c r="M5" s="28"/>
      <c r="N5" s="296" t="s">
        <v>335</v>
      </c>
    </row>
    <row r="6" spans="1:20">
      <c r="A6" s="289" t="s">
        <v>203</v>
      </c>
      <c r="C6" s="20">
        <v>2019</v>
      </c>
      <c r="E6" s="21" t="s">
        <v>38</v>
      </c>
      <c r="F6" s="23"/>
      <c r="K6" s="56"/>
      <c r="L6" s="56"/>
    </row>
    <row r="7" spans="1:20" ht="12.75">
      <c r="A7" s="289" t="s">
        <v>278</v>
      </c>
      <c r="C7" s="20">
        <v>2020</v>
      </c>
      <c r="E7" s="21" t="s">
        <v>39</v>
      </c>
      <c r="F7" s="23"/>
      <c r="K7" s="62"/>
      <c r="L7" s="56"/>
    </row>
    <row r="8" spans="1:20">
      <c r="A8" s="289" t="s">
        <v>279</v>
      </c>
      <c r="C8" s="20">
        <v>2021</v>
      </c>
      <c r="E8" s="21" t="s">
        <v>40</v>
      </c>
      <c r="F8" s="23"/>
      <c r="K8" s="63" t="s">
        <v>127</v>
      </c>
    </row>
    <row r="9" spans="1:20">
      <c r="A9" s="289" t="s">
        <v>175</v>
      </c>
      <c r="C9" s="20">
        <v>2022</v>
      </c>
      <c r="E9" s="21" t="s">
        <v>41</v>
      </c>
      <c r="F9" s="23"/>
      <c r="K9" s="61"/>
    </row>
    <row r="10" spans="1:20" ht="12.75">
      <c r="A10" s="289" t="s">
        <v>280</v>
      </c>
      <c r="E10" s="21" t="s">
        <v>42</v>
      </c>
      <c r="F10" s="23"/>
      <c r="K10" s="62"/>
    </row>
    <row r="11" spans="1:20">
      <c r="A11" s="289" t="s">
        <v>281</v>
      </c>
      <c r="E11" s="21" t="s">
        <v>43</v>
      </c>
      <c r="F11" s="23"/>
      <c r="K11" s="64"/>
    </row>
    <row r="12" spans="1:20">
      <c r="A12" s="289" t="s">
        <v>282</v>
      </c>
      <c r="E12" s="21" t="s">
        <v>44</v>
      </c>
      <c r="F12" s="23"/>
    </row>
    <row r="13" spans="1:20">
      <c r="A13" s="289" t="s">
        <v>283</v>
      </c>
      <c r="E13" s="21" t="s">
        <v>45</v>
      </c>
      <c r="F13" s="23"/>
    </row>
    <row r="14" spans="1:20">
      <c r="A14" s="289" t="s">
        <v>284</v>
      </c>
    </row>
    <row r="15" spans="1:20">
      <c r="A15" s="289" t="s">
        <v>212</v>
      </c>
    </row>
    <row r="16" spans="1:20">
      <c r="A16" s="289" t="s">
        <v>204</v>
      </c>
      <c r="C16" s="51"/>
      <c r="D16" s="115"/>
      <c r="E16" s="115"/>
      <c r="G16" s="182" t="s">
        <v>165</v>
      </c>
    </row>
    <row r="17" spans="1:7">
      <c r="A17" s="289" t="s">
        <v>285</v>
      </c>
      <c r="C17" s="116" t="s">
        <v>131</v>
      </c>
      <c r="D17" s="117" t="str">
        <f>IF(f_year = "","", IF(LEN(f_quart)=0,"",IF(f_quart="I квартал", "01.01."&amp;f_year,IF(f_quart="II квартал","01.04."&amp;f_year,(IF(f_quart="III квартал", "01.07."&amp;f_year,"01.10."&amp;f_year)))) ))</f>
        <v>01.10.2022</v>
      </c>
      <c r="E17" s="117" t="str">
        <f>IF(f_year = "","", IF(LEN(f_quart)=0,"",IF(f_quart="I квартал", "31.03."&amp; f_year,IF(f_quart="II квартал","30.06."&amp; f_year,(IF(f_quart="III квартал", "30.09."&amp; f_year,"31.12."&amp; f_year)))) ))</f>
        <v>31.12.2022</v>
      </c>
      <c r="G17" s="183" t="s">
        <v>950</v>
      </c>
    </row>
    <row r="18" spans="1:7">
      <c r="A18" s="289" t="s">
        <v>286</v>
      </c>
      <c r="C18" s="118"/>
      <c r="D18" s="119"/>
      <c r="E18" s="119"/>
      <c r="G18" s="51"/>
    </row>
    <row r="19" spans="1:7" ht="22.5">
      <c r="A19" s="289" t="s">
        <v>287</v>
      </c>
      <c r="C19" s="51"/>
      <c r="D19" s="115"/>
      <c r="E19" s="115"/>
      <c r="G19" s="182" t="s">
        <v>168</v>
      </c>
    </row>
    <row r="20" spans="1:7" ht="22.5">
      <c r="A20" s="289" t="s">
        <v>176</v>
      </c>
      <c r="C20" s="120" t="s">
        <v>132</v>
      </c>
      <c r="D20" s="121"/>
      <c r="E20" s="121"/>
      <c r="G20" s="63" t="b">
        <v>1</v>
      </c>
    </row>
    <row r="21" spans="1:7">
      <c r="A21" s="289" t="s">
        <v>177</v>
      </c>
    </row>
    <row r="22" spans="1:7">
      <c r="A22" s="289" t="s">
        <v>178</v>
      </c>
    </row>
    <row r="23" spans="1:7">
      <c r="A23" s="289" t="s">
        <v>288</v>
      </c>
    </row>
    <row r="24" spans="1:7">
      <c r="A24" s="289" t="s">
        <v>289</v>
      </c>
    </row>
    <row r="25" spans="1:7">
      <c r="A25" s="289" t="s">
        <v>179</v>
      </c>
    </row>
    <row r="26" spans="1:7">
      <c r="A26" s="289" t="s">
        <v>290</v>
      </c>
    </row>
    <row r="27" spans="1:7">
      <c r="A27" s="289" t="s">
        <v>180</v>
      </c>
    </row>
    <row r="28" spans="1:7">
      <c r="A28" s="289" t="s">
        <v>213</v>
      </c>
    </row>
    <row r="29" spans="1:7">
      <c r="A29" s="289" t="s">
        <v>205</v>
      </c>
    </row>
    <row r="30" spans="1:7">
      <c r="A30" s="289" t="s">
        <v>291</v>
      </c>
    </row>
    <row r="31" spans="1:7">
      <c r="A31" s="289" t="s">
        <v>292</v>
      </c>
    </row>
    <row r="32" spans="1:7">
      <c r="A32" s="289" t="s">
        <v>181</v>
      </c>
    </row>
    <row r="33" spans="1:1">
      <c r="A33" s="289" t="s">
        <v>293</v>
      </c>
    </row>
    <row r="34" spans="1:1">
      <c r="A34" s="289" t="s">
        <v>294</v>
      </c>
    </row>
    <row r="35" spans="1:1">
      <c r="A35" s="289" t="s">
        <v>295</v>
      </c>
    </row>
    <row r="36" spans="1:1">
      <c r="A36" s="289" t="s">
        <v>296</v>
      </c>
    </row>
    <row r="37" spans="1:1">
      <c r="A37" s="289" t="s">
        <v>297</v>
      </c>
    </row>
    <row r="38" spans="1:1">
      <c r="A38" s="289" t="s">
        <v>206</v>
      </c>
    </row>
    <row r="39" spans="1:1">
      <c r="A39" s="289" t="s">
        <v>298</v>
      </c>
    </row>
    <row r="40" spans="1:1">
      <c r="A40" s="289" t="s">
        <v>182</v>
      </c>
    </row>
    <row r="41" spans="1:1">
      <c r="A41" s="289" t="s">
        <v>183</v>
      </c>
    </row>
    <row r="42" spans="1:1">
      <c r="A42" s="289" t="s">
        <v>184</v>
      </c>
    </row>
    <row r="43" spans="1:1">
      <c r="A43" s="289" t="s">
        <v>299</v>
      </c>
    </row>
    <row r="44" spans="1:1">
      <c r="A44" s="289" t="s">
        <v>300</v>
      </c>
    </row>
    <row r="45" spans="1:1">
      <c r="A45" s="289" t="s">
        <v>207</v>
      </c>
    </row>
    <row r="46" spans="1:1">
      <c r="A46" s="289" t="s">
        <v>301</v>
      </c>
    </row>
    <row r="47" spans="1:1">
      <c r="A47" s="289" t="s">
        <v>302</v>
      </c>
    </row>
    <row r="48" spans="1:1">
      <c r="A48" s="289" t="s">
        <v>303</v>
      </c>
    </row>
    <row r="49" spans="1:1">
      <c r="A49" s="289" t="s">
        <v>304</v>
      </c>
    </row>
    <row r="50" spans="1:1">
      <c r="A50" s="289" t="s">
        <v>185</v>
      </c>
    </row>
    <row r="51" spans="1:1">
      <c r="A51" s="289" t="s">
        <v>186</v>
      </c>
    </row>
    <row r="52" spans="1:1">
      <c r="A52" s="289" t="s">
        <v>214</v>
      </c>
    </row>
    <row r="53" spans="1:1">
      <c r="A53" s="289" t="s">
        <v>305</v>
      </c>
    </row>
    <row r="54" spans="1:1">
      <c r="A54" s="289" t="s">
        <v>217</v>
      </c>
    </row>
    <row r="55" spans="1:1">
      <c r="A55" s="289" t="s">
        <v>187</v>
      </c>
    </row>
    <row r="56" spans="1:1">
      <c r="A56" s="289" t="s">
        <v>306</v>
      </c>
    </row>
    <row r="57" spans="1:1">
      <c r="A57" s="289" t="s">
        <v>188</v>
      </c>
    </row>
    <row r="58" spans="1:1">
      <c r="A58" s="289" t="s">
        <v>307</v>
      </c>
    </row>
    <row r="59" spans="1:1">
      <c r="A59" s="289" t="s">
        <v>308</v>
      </c>
    </row>
    <row r="60" spans="1:1">
      <c r="A60" s="289" t="s">
        <v>309</v>
      </c>
    </row>
    <row r="61" spans="1:1">
      <c r="A61" s="289" t="s">
        <v>310</v>
      </c>
    </row>
    <row r="62" spans="1:1">
      <c r="A62" s="289" t="s">
        <v>208</v>
      </c>
    </row>
    <row r="63" spans="1:1">
      <c r="A63" s="289" t="s">
        <v>311</v>
      </c>
    </row>
    <row r="64" spans="1:1">
      <c r="A64" s="289" t="s">
        <v>312</v>
      </c>
    </row>
    <row r="65" spans="1:1">
      <c r="A65" s="289" t="s">
        <v>218</v>
      </c>
    </row>
    <row r="66" spans="1:1">
      <c r="A66" s="289" t="s">
        <v>209</v>
      </c>
    </row>
    <row r="67" spans="1:1">
      <c r="A67" s="289" t="s">
        <v>189</v>
      </c>
    </row>
    <row r="68" spans="1:1">
      <c r="A68" s="289" t="s">
        <v>313</v>
      </c>
    </row>
    <row r="69" spans="1:1">
      <c r="A69" s="289" t="s">
        <v>314</v>
      </c>
    </row>
    <row r="70" spans="1:1">
      <c r="A70" s="289" t="s">
        <v>315</v>
      </c>
    </row>
    <row r="71" spans="1:1">
      <c r="A71" s="289" t="s">
        <v>316</v>
      </c>
    </row>
    <row r="72" spans="1:1">
      <c r="A72" s="289" t="s">
        <v>190</v>
      </c>
    </row>
    <row r="73" spans="1:1">
      <c r="A73" s="289" t="s">
        <v>317</v>
      </c>
    </row>
    <row r="74" spans="1:1">
      <c r="A74" s="289" t="s">
        <v>191</v>
      </c>
    </row>
    <row r="75" spans="1:1">
      <c r="A75" s="289" t="s">
        <v>192</v>
      </c>
    </row>
    <row r="76" spans="1:1">
      <c r="A76" s="289" t="s">
        <v>193</v>
      </c>
    </row>
    <row r="77" spans="1:1">
      <c r="A77" s="289" t="s">
        <v>194</v>
      </c>
    </row>
    <row r="78" spans="1:1">
      <c r="A78" s="289" t="s">
        <v>210</v>
      </c>
    </row>
    <row r="79" spans="1:1">
      <c r="A79" s="289" t="s">
        <v>215</v>
      </c>
    </row>
    <row r="80" spans="1:1">
      <c r="A80" s="289" t="s">
        <v>195</v>
      </c>
    </row>
    <row r="81" spans="1:1">
      <c r="A81" s="289" t="s">
        <v>196</v>
      </c>
    </row>
    <row r="82" spans="1:1">
      <c r="A82" s="289" t="s">
        <v>219</v>
      </c>
    </row>
    <row r="83" spans="1:1">
      <c r="A83" s="289" t="s">
        <v>318</v>
      </c>
    </row>
    <row r="84" spans="1:1">
      <c r="A84" s="289" t="s">
        <v>211</v>
      </c>
    </row>
    <row r="85" spans="1:1">
      <c r="A85" s="289" t="s">
        <v>319</v>
      </c>
    </row>
    <row r="86" spans="1:1">
      <c r="A86" s="289" t="s">
        <v>320</v>
      </c>
    </row>
    <row r="87" spans="1:1">
      <c r="A87" s="289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22"/>
  </cols>
  <sheetData>
    <row r="2" spans="1:1">
      <c r="A2" s="122">
        <f>IF('Сведения об изменении'!$E$13="",1,0)</f>
        <v>1</v>
      </c>
    </row>
    <row r="3" spans="1:1">
      <c r="A3" s="122">
        <f>IF(Дифференциация!$E$22="",1,0)</f>
        <v>0</v>
      </c>
    </row>
    <row r="4" spans="1:1">
      <c r="A4" s="122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8" customWidth="1"/>
    <col min="2" max="2" width="87.28515625" style="68" customWidth="1"/>
    <col min="3" max="3" width="9.140625" style="68"/>
    <col min="4" max="4" width="109.140625" style="68" customWidth="1"/>
    <col min="5" max="16384" width="9.140625" style="68"/>
  </cols>
  <sheetData>
    <row r="1" spans="1:11" ht="14.25">
      <c r="B1" s="141" t="s">
        <v>153</v>
      </c>
      <c r="C1" s="124"/>
      <c r="D1" s="424"/>
      <c r="E1" s="424"/>
      <c r="F1" s="424"/>
      <c r="G1" s="424"/>
      <c r="H1" s="424"/>
      <c r="I1" s="424"/>
      <c r="J1" s="424"/>
      <c r="K1" s="424"/>
    </row>
    <row r="2" spans="1:11" ht="14.25">
      <c r="A2" s="124">
        <v>1</v>
      </c>
      <c r="B2" s="142" t="s">
        <v>146</v>
      </c>
      <c r="C2" s="124"/>
      <c r="D2" s="424"/>
      <c r="E2" s="424"/>
      <c r="F2" s="424"/>
      <c r="G2" s="424"/>
      <c r="H2" s="424"/>
      <c r="I2" s="424"/>
      <c r="J2" s="424"/>
      <c r="K2" s="424"/>
    </row>
    <row r="3" spans="1:11" ht="22.5">
      <c r="A3" s="124">
        <v>2</v>
      </c>
      <c r="B3" s="142" t="s">
        <v>147</v>
      </c>
      <c r="C3" s="124"/>
      <c r="D3" s="425"/>
      <c r="E3" s="425"/>
      <c r="F3" s="425"/>
      <c r="G3" s="425"/>
      <c r="H3" s="425"/>
      <c r="I3" s="425"/>
      <c r="J3" s="425"/>
      <c r="K3" s="425"/>
    </row>
    <row r="4" spans="1:11" ht="14.25">
      <c r="B4" s="141" t="s">
        <v>154</v>
      </c>
      <c r="C4" s="124"/>
      <c r="D4" s="426"/>
      <c r="E4" s="425"/>
      <c r="F4" s="425"/>
      <c r="G4" s="425"/>
      <c r="H4" s="425"/>
      <c r="I4" s="425"/>
      <c r="J4" s="425"/>
      <c r="K4" s="425"/>
    </row>
    <row r="5" spans="1:11" ht="33.75">
      <c r="A5" s="124">
        <v>1</v>
      </c>
      <c r="B5" s="142" t="s">
        <v>197</v>
      </c>
      <c r="C5" s="124"/>
      <c r="D5" s="423"/>
      <c r="E5" s="423"/>
      <c r="F5" s="423"/>
      <c r="G5" s="423"/>
      <c r="H5" s="423"/>
      <c r="I5" s="423"/>
      <c r="J5" s="423"/>
      <c r="K5" s="423"/>
    </row>
    <row r="6" spans="1:11" ht="22.5">
      <c r="A6" s="124">
        <v>2</v>
      </c>
      <c r="B6" s="142" t="s">
        <v>152</v>
      </c>
    </row>
    <row r="7" spans="1:11" ht="22.5">
      <c r="A7" s="124">
        <v>3</v>
      </c>
      <c r="B7" s="142" t="s">
        <v>328</v>
      </c>
    </row>
    <row r="8" spans="1:11" ht="56.25">
      <c r="A8" s="124">
        <v>4</v>
      </c>
      <c r="B8" s="142" t="s">
        <v>329</v>
      </c>
    </row>
    <row r="9" spans="1:11">
      <c r="B9" s="141" t="s">
        <v>124</v>
      </c>
    </row>
    <row r="10" spans="1:11" ht="22.5">
      <c r="A10" s="124">
        <v>1</v>
      </c>
      <c r="B10" s="142" t="s">
        <v>122</v>
      </c>
    </row>
    <row r="11" spans="1:11">
      <c r="B11" s="68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206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205"/>
      <c r="V3" s="14"/>
      <c r="W3" s="14"/>
    </row>
    <row r="5" spans="1:83" ht="15" customHeight="1">
      <c r="D5" s="191"/>
      <c r="E5" s="193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205"/>
      <c r="V7" s="14"/>
      <c r="W7" s="14"/>
    </row>
    <row r="9" spans="1:83" s="7" customFormat="1" ht="15" customHeight="1">
      <c r="C9" s="87"/>
      <c r="D9" s="191"/>
      <c r="E9" s="192"/>
      <c r="U9" s="204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205"/>
      <c r="V13" s="14"/>
      <c r="W13" s="14"/>
    </row>
    <row r="14" spans="1:83">
      <c r="D14" s="254"/>
      <c r="E14" s="254"/>
      <c r="F14" s="254"/>
      <c r="G14" s="254"/>
      <c r="H14" s="254"/>
      <c r="I14" s="254"/>
      <c r="J14" s="254"/>
      <c r="K14" s="254"/>
      <c r="L14" s="254"/>
    </row>
    <row r="15" spans="1:83" ht="15" customHeight="1">
      <c r="A15" s="33"/>
      <c r="B15" s="148" t="s">
        <v>149</v>
      </c>
      <c r="C15" s="431"/>
      <c r="D15" s="354">
        <v>1</v>
      </c>
      <c r="E15" s="432"/>
      <c r="F15" s="255"/>
      <c r="G15" s="213">
        <v>0</v>
      </c>
      <c r="H15" s="256"/>
      <c r="I15" s="144"/>
      <c r="J15" s="257" t="s">
        <v>250</v>
      </c>
      <c r="K15" s="168"/>
      <c r="L15" s="187"/>
      <c r="M15" s="248">
        <f>mergeValue(H15)</f>
        <v>0</v>
      </c>
      <c r="N15" s="240"/>
      <c r="O15" s="240"/>
      <c r="P15" s="248" t="str">
        <f t="array" ref="P15">IF(ISERROR(MATCH(MID(Q15,1,250),MID(note_ter,1,250),0)),"n","y")</f>
        <v>y</v>
      </c>
      <c r="Q15" s="240"/>
      <c r="R15" s="248" t="str">
        <f>K15&amp;"("&amp;L15&amp;")"</f>
        <v>()</v>
      </c>
      <c r="S15" s="148"/>
      <c r="T15" s="148"/>
      <c r="U15" s="198"/>
      <c r="V15" s="148"/>
      <c r="W15" s="148"/>
      <c r="X15" s="148"/>
      <c r="Y15" s="95"/>
      <c r="Z15" s="95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95"/>
      <c r="BW15" s="95"/>
      <c r="BX15" s="95"/>
      <c r="BY15" s="95"/>
      <c r="BZ15" s="95"/>
      <c r="CA15" s="95"/>
      <c r="CB15" s="95"/>
      <c r="CC15" s="95"/>
      <c r="CD15" s="95"/>
      <c r="CE15" s="95"/>
    </row>
    <row r="16" spans="1:83" ht="15" customHeight="1">
      <c r="A16" s="33"/>
      <c r="B16" s="33"/>
      <c r="C16" s="431"/>
      <c r="D16" s="354"/>
      <c r="E16" s="432"/>
      <c r="F16" s="144"/>
      <c r="G16" s="153"/>
      <c r="H16" s="168" t="s">
        <v>50</v>
      </c>
      <c r="I16" s="153"/>
      <c r="J16" s="153"/>
      <c r="K16" s="186"/>
      <c r="L16" s="187"/>
      <c r="M16" s="240"/>
      <c r="N16" s="240"/>
      <c r="O16" s="240"/>
      <c r="P16" s="240"/>
      <c r="Q16" s="248"/>
      <c r="R16" s="240"/>
      <c r="S16" s="148"/>
      <c r="T16" s="148"/>
      <c r="U16" s="198"/>
      <c r="V16" s="148"/>
      <c r="W16" s="148"/>
      <c r="X16" s="148"/>
      <c r="Y16" s="95"/>
      <c r="Z16" s="95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  <c r="BU16" s="207"/>
      <c r="BV16" s="95"/>
      <c r="BW16" s="95"/>
      <c r="BX16" s="95"/>
      <c r="BY16" s="95"/>
      <c r="BZ16" s="95"/>
      <c r="CA16" s="95"/>
      <c r="CB16" s="95"/>
      <c r="CC16" s="95"/>
      <c r="CD16" s="95"/>
      <c r="CE16" s="95"/>
    </row>
    <row r="17" spans="1:83">
      <c r="Q17" s="95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94"/>
      <c r="R18" s="14"/>
      <c r="S18" s="14"/>
      <c r="T18" s="14"/>
      <c r="U18" s="205"/>
      <c r="V18" s="14"/>
      <c r="W18" s="14"/>
    </row>
    <row r="19" spans="1:83">
      <c r="F19" s="254"/>
      <c r="G19" s="254"/>
      <c r="H19" s="254"/>
      <c r="I19" s="254"/>
      <c r="J19" s="254"/>
      <c r="K19" s="254"/>
      <c r="L19" s="254"/>
      <c r="Q19" s="95"/>
    </row>
    <row r="20" spans="1:83" ht="15" customHeight="1">
      <c r="A20" s="33"/>
      <c r="B20" s="148" t="s">
        <v>149</v>
      </c>
      <c r="C20" s="433"/>
      <c r="D20" s="34"/>
      <c r="E20" s="34"/>
      <c r="F20" s="434"/>
      <c r="G20" s="354">
        <v>0</v>
      </c>
      <c r="H20" s="351"/>
      <c r="I20" s="144"/>
      <c r="J20" s="257" t="s">
        <v>250</v>
      </c>
      <c r="K20" s="168"/>
      <c r="L20" s="187"/>
      <c r="M20" s="248">
        <f>mergeValue(H20)</f>
        <v>0</v>
      </c>
      <c r="N20" s="240"/>
      <c r="O20" s="240"/>
      <c r="P20" s="240"/>
      <c r="Q20" s="240"/>
      <c r="R20" s="248" t="str">
        <f>K20&amp;"("&amp;L20&amp;")"</f>
        <v>()</v>
      </c>
      <c r="S20" s="148"/>
      <c r="T20" s="148"/>
      <c r="U20" s="198"/>
      <c r="V20" s="148"/>
      <c r="W20" s="148"/>
      <c r="X20" s="148"/>
      <c r="Y20" s="95"/>
      <c r="Z20" s="95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  <c r="BU20" s="207"/>
      <c r="BV20" s="95"/>
      <c r="BW20" s="95"/>
      <c r="BX20" s="95"/>
      <c r="BY20" s="95"/>
      <c r="BZ20" s="95"/>
      <c r="CA20" s="95"/>
      <c r="CB20" s="95"/>
      <c r="CC20" s="95"/>
      <c r="CD20" s="95"/>
      <c r="CE20" s="95"/>
    </row>
    <row r="21" spans="1:83" ht="15" customHeight="1">
      <c r="A21" s="33"/>
      <c r="B21" s="33"/>
      <c r="C21" s="433"/>
      <c r="D21" s="34"/>
      <c r="E21" s="34"/>
      <c r="F21" s="434"/>
      <c r="G21" s="354"/>
      <c r="H21" s="351"/>
      <c r="I21" s="153"/>
      <c r="J21" s="153"/>
      <c r="K21" s="168" t="s">
        <v>49</v>
      </c>
      <c r="L21" s="187"/>
      <c r="M21" s="240"/>
      <c r="N21" s="240"/>
      <c r="O21" s="240"/>
      <c r="P21" s="240"/>
      <c r="Q21" s="248"/>
      <c r="R21" s="240"/>
      <c r="S21" s="148"/>
      <c r="T21" s="148"/>
      <c r="U21" s="198"/>
      <c r="V21" s="148"/>
      <c r="W21" s="148"/>
      <c r="X21" s="148"/>
      <c r="Y21" s="95"/>
      <c r="Z21" s="95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  <c r="BU21" s="207"/>
      <c r="BV21" s="95"/>
      <c r="BW21" s="95"/>
      <c r="BX21" s="95"/>
      <c r="BY21" s="95"/>
      <c r="BZ21" s="95"/>
      <c r="CA21" s="95"/>
      <c r="CB21" s="95"/>
      <c r="CC21" s="95"/>
      <c r="CD21" s="95"/>
      <c r="CE21" s="95"/>
    </row>
    <row r="22" spans="1:83">
      <c r="Q22" s="95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94"/>
      <c r="R23" s="14"/>
      <c r="S23" s="14"/>
      <c r="T23" s="14"/>
      <c r="U23" s="205"/>
      <c r="V23" s="14"/>
      <c r="W23" s="14"/>
    </row>
    <row r="24" spans="1:83">
      <c r="Q24" s="95"/>
    </row>
    <row r="25" spans="1:83" ht="15" customHeight="1">
      <c r="A25" s="33"/>
      <c r="B25" s="148" t="s">
        <v>149</v>
      </c>
      <c r="C25" s="258"/>
      <c r="E25" s="88"/>
      <c r="I25" s="152"/>
      <c r="J25" s="213">
        <v>0</v>
      </c>
      <c r="K25" s="259"/>
      <c r="L25" s="149"/>
      <c r="M25" s="248">
        <f>mergeValue(H25)</f>
        <v>0</v>
      </c>
      <c r="N25" s="240"/>
      <c r="O25" s="240"/>
      <c r="P25" s="240"/>
      <c r="Q25" s="240"/>
      <c r="R25" s="248" t="str">
        <f>K25&amp;" ("&amp;L25&amp;")"</f>
        <v xml:space="preserve"> ()</v>
      </c>
      <c r="S25" s="148"/>
      <c r="T25" s="148"/>
      <c r="U25" s="198"/>
      <c r="V25" s="148"/>
      <c r="W25" s="148"/>
      <c r="X25" s="148"/>
      <c r="Y25" s="95"/>
      <c r="Z25" s="95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95"/>
      <c r="BW25" s="95"/>
      <c r="BX25" s="95"/>
      <c r="BY25" s="95"/>
      <c r="BZ25" s="95"/>
      <c r="CA25" s="95"/>
      <c r="CB25" s="95"/>
      <c r="CC25" s="95"/>
      <c r="CD25" s="95"/>
      <c r="CE25" s="95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205"/>
      <c r="V27" s="14"/>
      <c r="W27" s="14"/>
    </row>
    <row r="29" spans="1:83" s="134" customFormat="1" ht="15" customHeight="1">
      <c r="A29"/>
      <c r="B29"/>
      <c r="C29" s="34"/>
      <c r="D29" s="388" t="s">
        <v>26</v>
      </c>
      <c r="E29" s="387"/>
      <c r="F29" s="387" t="s">
        <v>19</v>
      </c>
      <c r="G29" s="390"/>
      <c r="H29" s="354">
        <v>1</v>
      </c>
      <c r="I29" s="429"/>
      <c r="J29" s="387" t="s">
        <v>19</v>
      </c>
      <c r="K29" s="156"/>
      <c r="L29" s="152" t="s">
        <v>26</v>
      </c>
      <c r="M29" s="172"/>
      <c r="N29" s="135"/>
      <c r="O29" s="135"/>
      <c r="P29" s="135"/>
      <c r="Q29" s="135"/>
      <c r="R29" s="135"/>
      <c r="S29" s="135"/>
      <c r="T29" s="135"/>
      <c r="U29" s="199"/>
      <c r="V29" s="135"/>
      <c r="W29" s="135"/>
      <c r="X29" s="135"/>
      <c r="Y29" s="135" t="s">
        <v>145</v>
      </c>
      <c r="Z29" s="135">
        <v>1705000</v>
      </c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</row>
    <row r="30" spans="1:83" s="134" customFormat="1" ht="15" customHeight="1">
      <c r="A30"/>
      <c r="B30"/>
      <c r="C30" s="34"/>
      <c r="D30" s="388"/>
      <c r="E30" s="387"/>
      <c r="F30" s="387"/>
      <c r="G30" s="391"/>
      <c r="H30" s="354"/>
      <c r="I30" s="430"/>
      <c r="J30" s="387"/>
      <c r="K30" s="144"/>
      <c r="L30" s="153"/>
      <c r="M30" s="171" t="s">
        <v>325</v>
      </c>
      <c r="N30" s="135"/>
      <c r="O30" s="135"/>
      <c r="P30" s="135"/>
      <c r="Q30" s="135"/>
      <c r="R30" s="135"/>
      <c r="S30" s="135"/>
      <c r="T30" s="135"/>
      <c r="U30" s="199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</row>
    <row r="31" spans="1:83" s="134" customFormat="1" ht="15" customHeight="1">
      <c r="A31"/>
      <c r="B31"/>
      <c r="C31" s="34"/>
      <c r="D31" s="388"/>
      <c r="E31" s="387"/>
      <c r="F31" s="387"/>
      <c r="G31" s="144"/>
      <c r="H31" s="153"/>
      <c r="I31" s="150" t="s">
        <v>200</v>
      </c>
      <c r="J31" s="153"/>
      <c r="K31" s="153"/>
      <c r="L31" s="153"/>
      <c r="M31" s="154"/>
      <c r="N31" s="135"/>
      <c r="O31" s="135"/>
      <c r="P31" s="135"/>
      <c r="Q31" s="135"/>
      <c r="R31" s="135"/>
      <c r="S31" s="135"/>
      <c r="T31" s="135"/>
      <c r="U31" s="199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205"/>
      <c r="V33" s="14"/>
      <c r="W33" s="14"/>
    </row>
    <row r="35" spans="1:38" s="134" customFormat="1" ht="15" customHeight="1">
      <c r="A35"/>
      <c r="B35"/>
      <c r="C35" s="34"/>
      <c r="D35"/>
      <c r="E35"/>
      <c r="F35"/>
      <c r="G35" s="435"/>
      <c r="H35" s="354">
        <v>1</v>
      </c>
      <c r="I35" s="427"/>
      <c r="J35" s="387" t="s">
        <v>19</v>
      </c>
      <c r="K35" s="156"/>
      <c r="L35" s="152" t="s">
        <v>26</v>
      </c>
      <c r="M35" s="172"/>
      <c r="N35" s="135"/>
      <c r="O35" s="135"/>
      <c r="P35" s="135"/>
      <c r="Q35" s="135"/>
      <c r="R35" s="135"/>
      <c r="S35" s="135"/>
      <c r="T35" s="135"/>
      <c r="U35" s="199"/>
      <c r="V35" s="135"/>
      <c r="W35" s="135"/>
      <c r="X35" s="135"/>
      <c r="Y35" s="135" t="s">
        <v>145</v>
      </c>
      <c r="Z35" s="135">
        <v>1705000</v>
      </c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</row>
    <row r="36" spans="1:38" s="134" customFormat="1" ht="15" customHeight="1">
      <c r="A36"/>
      <c r="B36"/>
      <c r="C36" s="34"/>
      <c r="D36"/>
      <c r="E36"/>
      <c r="F36"/>
      <c r="G36" s="436"/>
      <c r="H36" s="354"/>
      <c r="I36" s="428"/>
      <c r="J36" s="387"/>
      <c r="K36" s="144"/>
      <c r="L36" s="153"/>
      <c r="M36" s="171" t="s">
        <v>325</v>
      </c>
      <c r="N36" s="135"/>
      <c r="O36" s="135"/>
      <c r="P36" s="135"/>
      <c r="Q36" s="135"/>
      <c r="R36" s="135"/>
      <c r="S36" s="135"/>
      <c r="T36" s="135"/>
      <c r="U36" s="199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</row>
    <row r="37" spans="1:38">
      <c r="K37" s="153"/>
      <c r="L37" s="153"/>
      <c r="M37" s="154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205"/>
      <c r="V38" s="14"/>
      <c r="W38" s="14"/>
    </row>
    <row r="40" spans="1:38" s="134" customFormat="1" ht="15" customHeight="1">
      <c r="A40"/>
      <c r="B40"/>
      <c r="C40" s="34"/>
      <c r="D40"/>
      <c r="E40"/>
      <c r="F40"/>
      <c r="G40"/>
      <c r="H40"/>
      <c r="I40"/>
      <c r="J40"/>
      <c r="K40" s="155"/>
      <c r="L40" s="152" t="s">
        <v>26</v>
      </c>
      <c r="M40" s="173"/>
      <c r="N40" s="190"/>
      <c r="O40" s="135"/>
      <c r="P40" s="135"/>
      <c r="Q40" s="135"/>
      <c r="R40" s="135"/>
      <c r="S40" s="135"/>
      <c r="T40" s="135"/>
      <c r="U40" s="199"/>
      <c r="V40" s="135"/>
      <c r="W40" s="135"/>
      <c r="X40" s="135"/>
      <c r="Y40" s="135" t="s">
        <v>145</v>
      </c>
      <c r="Z40" s="135">
        <v>1705000</v>
      </c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23" customFormat="1" ht="14.25">
      <c r="A45" s="95" t="s">
        <v>1</v>
      </c>
      <c r="B45" s="123" t="s">
        <v>144</v>
      </c>
      <c r="C45" s="220"/>
      <c r="D45" s="221"/>
      <c r="E45" s="222"/>
      <c r="F45" s="223"/>
      <c r="G45" s="223"/>
      <c r="H45" s="223"/>
      <c r="I45" s="224"/>
      <c r="J45" s="225"/>
      <c r="K45" s="232"/>
      <c r="M45" s="226" t="str">
        <f>IF(ISERROR(INDEX(kind_of_nameforms,MATCH(E45,kind_of_forms,0),1)),"",INDEX(kind_of_nameforms,MATCH(E45,kind_of_forms,0),1))</f>
        <v/>
      </c>
      <c r="N45" s="239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8" customFormat="1">
      <c r="D49" s="285"/>
      <c r="E49" s="254"/>
      <c r="F49" s="254"/>
      <c r="G49" s="254"/>
      <c r="U49" s="202"/>
    </row>
    <row r="50" spans="1:21">
      <c r="C50" s="95"/>
      <c r="D50" s="401" t="s">
        <v>241</v>
      </c>
      <c r="E50" s="402"/>
      <c r="F50" s="402"/>
      <c r="G50" s="403"/>
    </row>
    <row r="51" spans="1:21" s="15" customFormat="1" ht="11.25" customHeight="1">
      <c r="A51" s="29"/>
      <c r="C51" s="34"/>
      <c r="D51" s="404" t="s">
        <v>230</v>
      </c>
      <c r="E51" s="404"/>
      <c r="F51" s="404"/>
      <c r="G51" s="405" t="s">
        <v>231</v>
      </c>
      <c r="H51" s="148"/>
      <c r="R51" s="197"/>
    </row>
    <row r="52" spans="1:21" s="15" customFormat="1" ht="11.25" customHeight="1">
      <c r="A52" s="29"/>
      <c r="C52" s="34"/>
      <c r="D52" s="265" t="s">
        <v>25</v>
      </c>
      <c r="E52" s="266" t="s">
        <v>251</v>
      </c>
      <c r="F52" s="267" t="s">
        <v>220</v>
      </c>
      <c r="G52" s="406"/>
      <c r="H52" s="148"/>
      <c r="R52" s="197"/>
    </row>
    <row r="53" spans="1:21" s="15" customFormat="1" ht="12" customHeight="1">
      <c r="A53" s="29"/>
      <c r="C53" s="34"/>
      <c r="D53" s="282" t="s">
        <v>26</v>
      </c>
      <c r="E53" s="268">
        <v>2</v>
      </c>
      <c r="F53" s="269">
        <v>3</v>
      </c>
      <c r="G53" s="270">
        <v>4</v>
      </c>
      <c r="H53" s="148"/>
      <c r="R53" s="197"/>
    </row>
    <row r="54" spans="1:21" s="15" customFormat="1">
      <c r="A54" s="29"/>
      <c r="C54" s="34"/>
      <c r="D54" s="264">
        <v>1</v>
      </c>
      <c r="E54" s="271" t="s">
        <v>253</v>
      </c>
      <c r="F54" s="290" t="str">
        <f>IF(form_up_date="","",form_up_date)</f>
        <v>08.04.2021</v>
      </c>
      <c r="G54" s="292" t="s">
        <v>254</v>
      </c>
      <c r="H54" s="148"/>
      <c r="R54" s="197"/>
    </row>
    <row r="55" spans="1:21" s="15" customFormat="1" ht="45">
      <c r="A55" s="29"/>
      <c r="C55" s="34"/>
      <c r="D55" s="264" t="s">
        <v>265</v>
      </c>
      <c r="E55" s="271" t="s">
        <v>255</v>
      </c>
      <c r="F55" s="290"/>
      <c r="G55" s="260" t="s">
        <v>323</v>
      </c>
      <c r="H55" s="148"/>
      <c r="R55" s="197"/>
    </row>
    <row r="56" spans="1:21" s="15" customFormat="1">
      <c r="A56" s="29"/>
      <c r="C56" s="34"/>
      <c r="D56" s="264" t="s">
        <v>266</v>
      </c>
      <c r="E56" s="271" t="s">
        <v>256</v>
      </c>
      <c r="F56" s="290"/>
      <c r="G56" s="292" t="s">
        <v>257</v>
      </c>
      <c r="H56" s="148"/>
      <c r="R56" s="197"/>
    </row>
    <row r="57" spans="1:21" s="15" customFormat="1">
      <c r="A57" s="29"/>
      <c r="C57" s="34"/>
      <c r="D57" s="264" t="s">
        <v>267</v>
      </c>
      <c r="E57" s="271" t="s">
        <v>258</v>
      </c>
      <c r="F57" s="291" t="s">
        <v>259</v>
      </c>
      <c r="G57" s="260"/>
      <c r="H57" s="148"/>
      <c r="R57" s="197"/>
    </row>
    <row r="58" spans="1:21" s="15" customFormat="1">
      <c r="A58" s="29"/>
      <c r="C58" s="34"/>
      <c r="D58" s="213" t="str">
        <f>D57&amp;".1"</f>
        <v>4.1.1</v>
      </c>
      <c r="E58" s="272" t="s">
        <v>3</v>
      </c>
      <c r="F58" s="290" t="str">
        <f>IF(region_name="","",region_name)</f>
        <v>Нижегородская область</v>
      </c>
      <c r="G58" s="292" t="s">
        <v>260</v>
      </c>
      <c r="H58" s="148"/>
      <c r="R58" s="197"/>
    </row>
    <row r="59" spans="1:21" s="15" customFormat="1">
      <c r="A59" s="29"/>
      <c r="C59" s="34"/>
      <c r="D59" s="264" t="s">
        <v>268</v>
      </c>
      <c r="E59" s="273" t="s">
        <v>261</v>
      </c>
      <c r="F59" s="290"/>
      <c r="G59" s="293" t="s">
        <v>262</v>
      </c>
      <c r="H59" s="148"/>
      <c r="R59" s="197"/>
    </row>
    <row r="60" spans="1:21" s="15" customFormat="1" ht="56.25">
      <c r="A60" s="29"/>
      <c r="C60" s="34"/>
      <c r="D60" s="264" t="s">
        <v>269</v>
      </c>
      <c r="E60" s="274" t="s">
        <v>263</v>
      </c>
      <c r="F60" s="290"/>
      <c r="G60" s="281" t="s">
        <v>322</v>
      </c>
      <c r="H60" s="148"/>
      <c r="R60" s="197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5"/>
  </cols>
  <sheetData>
    <row r="1" spans="1:27" ht="10.5" customHeight="1">
      <c r="AA1" s="95" t="s">
        <v>68</v>
      </c>
    </row>
    <row r="2" spans="1:27" ht="16.5" customHeight="1">
      <c r="B2" s="342" t="str">
        <f>"Код шаблона: " &amp; GetCode()</f>
        <v>Код шаблона: FAS.JKH.OPEN.INFO.LIMIT.WARM</v>
      </c>
      <c r="C2" s="342"/>
      <c r="D2" s="342"/>
      <c r="E2" s="342"/>
      <c r="F2" s="342"/>
      <c r="G2" s="342"/>
      <c r="V2" s="68"/>
    </row>
    <row r="3" spans="1:27" ht="18" customHeight="1">
      <c r="B3" s="343" t="str">
        <f>"Версия " &amp; Getversion()</f>
        <v>Версия 1.0.1</v>
      </c>
      <c r="C3" s="343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V3" s="68"/>
      <c r="W3" s="68"/>
      <c r="X3" s="68"/>
      <c r="Y3" s="68"/>
    </row>
    <row r="4" spans="1:27" ht="6" customHeight="1"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</row>
    <row r="5" spans="1:27" ht="32.25" customHeight="1">
      <c r="B5" s="34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6"/>
    </row>
    <row r="6" spans="1:27" ht="9.75" customHeight="1">
      <c r="A6" s="68"/>
      <c r="B6" s="96"/>
      <c r="C6" s="97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89"/>
    </row>
    <row r="7" spans="1:27" ht="15" customHeight="1">
      <c r="A7" s="68"/>
      <c r="B7" s="99"/>
      <c r="C7" s="100"/>
      <c r="D7" s="101"/>
      <c r="E7" s="333" t="s">
        <v>221</v>
      </c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90"/>
    </row>
    <row r="8" spans="1:27" ht="15" customHeight="1">
      <c r="A8" s="68"/>
      <c r="B8" s="99"/>
      <c r="C8" s="100"/>
      <c r="D8" s="101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90"/>
    </row>
    <row r="9" spans="1:27" ht="15" customHeight="1">
      <c r="A9" s="68"/>
      <c r="B9" s="99"/>
      <c r="C9" s="100"/>
      <c r="D9" s="101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90"/>
    </row>
    <row r="10" spans="1:27" ht="10.5" customHeight="1">
      <c r="A10" s="68"/>
      <c r="B10" s="99"/>
      <c r="C10" s="100"/>
      <c r="D10" s="101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90"/>
    </row>
    <row r="11" spans="1:27" ht="27" customHeight="1">
      <c r="A11" s="68"/>
      <c r="B11" s="99"/>
      <c r="C11" s="100"/>
      <c r="D11" s="101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90"/>
    </row>
    <row r="12" spans="1:27" ht="12" customHeight="1">
      <c r="A12" s="68"/>
      <c r="B12" s="99"/>
      <c r="C12" s="100"/>
      <c r="D12" s="101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90"/>
    </row>
    <row r="13" spans="1:27" ht="38.25" customHeight="1">
      <c r="A13" s="68"/>
      <c r="B13" s="99"/>
      <c r="C13" s="100"/>
      <c r="D13" s="101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91"/>
    </row>
    <row r="14" spans="1:27" ht="15" customHeight="1">
      <c r="A14" s="68"/>
      <c r="B14" s="99"/>
      <c r="C14" s="100"/>
      <c r="D14" s="101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90"/>
    </row>
    <row r="15" spans="1:27" ht="15">
      <c r="A15" s="68"/>
      <c r="B15" s="99"/>
      <c r="C15" s="100"/>
      <c r="D15" s="101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90"/>
    </row>
    <row r="16" spans="1:27" ht="15">
      <c r="A16" s="68"/>
      <c r="B16" s="99"/>
      <c r="C16" s="100"/>
      <c r="D16" s="101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90"/>
    </row>
    <row r="17" spans="1:25" ht="15" customHeight="1">
      <c r="A17" s="68"/>
      <c r="B17" s="99"/>
      <c r="C17" s="100"/>
      <c r="D17" s="101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90"/>
    </row>
    <row r="18" spans="1:25" ht="15">
      <c r="A18" s="68"/>
      <c r="B18" s="99"/>
      <c r="C18" s="100"/>
      <c r="D18" s="101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90"/>
    </row>
    <row r="19" spans="1:25" ht="23.45" customHeight="1">
      <c r="A19" s="68"/>
      <c r="B19" s="99"/>
      <c r="C19" s="100"/>
      <c r="D19" s="102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90"/>
    </row>
    <row r="20" spans="1:25" ht="15" hidden="1">
      <c r="A20" s="68"/>
      <c r="B20" s="99"/>
      <c r="C20" s="100"/>
      <c r="D20" s="102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90"/>
    </row>
    <row r="21" spans="1:25" ht="14.25" hidden="1" customHeight="1">
      <c r="A21" s="68"/>
      <c r="B21" s="99"/>
      <c r="C21" s="100"/>
      <c r="D21" s="104"/>
      <c r="E21" s="111" t="s">
        <v>66</v>
      </c>
      <c r="F21" s="340" t="s">
        <v>70</v>
      </c>
      <c r="G21" s="341"/>
      <c r="H21" s="341"/>
      <c r="I21" s="341"/>
      <c r="J21" s="341"/>
      <c r="K21" s="341"/>
      <c r="L21" s="341"/>
      <c r="M21" s="341"/>
      <c r="N21" s="101"/>
      <c r="O21" s="113" t="s">
        <v>66</v>
      </c>
      <c r="P21" s="347" t="s">
        <v>67</v>
      </c>
      <c r="Q21" s="348"/>
      <c r="R21" s="348"/>
      <c r="S21" s="348"/>
      <c r="T21" s="348"/>
      <c r="U21" s="348"/>
      <c r="V21" s="348"/>
      <c r="W21" s="348"/>
      <c r="X21" s="348"/>
      <c r="Y21" s="90"/>
    </row>
    <row r="22" spans="1:25" ht="14.25" hidden="1" customHeight="1">
      <c r="A22" s="68"/>
      <c r="B22" s="99"/>
      <c r="C22" s="100"/>
      <c r="D22" s="104"/>
      <c r="E22" s="112" t="s">
        <v>66</v>
      </c>
      <c r="F22" s="340" t="s">
        <v>69</v>
      </c>
      <c r="G22" s="341"/>
      <c r="H22" s="341"/>
      <c r="I22" s="341"/>
      <c r="J22" s="341"/>
      <c r="K22" s="341"/>
      <c r="L22" s="341"/>
      <c r="M22" s="341"/>
      <c r="N22" s="101"/>
      <c r="O22" s="114" t="s">
        <v>66</v>
      </c>
      <c r="P22" s="347" t="s">
        <v>222</v>
      </c>
      <c r="Q22" s="348"/>
      <c r="R22" s="348"/>
      <c r="S22" s="348"/>
      <c r="T22" s="348"/>
      <c r="U22" s="348"/>
      <c r="V22" s="348"/>
      <c r="W22" s="348"/>
      <c r="X22" s="348"/>
      <c r="Y22" s="90"/>
    </row>
    <row r="23" spans="1:25" ht="27" hidden="1" customHeight="1">
      <c r="A23" s="68"/>
      <c r="B23" s="99"/>
      <c r="C23" s="100"/>
      <c r="D23" s="104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339"/>
      <c r="Q23" s="339"/>
      <c r="R23" s="339"/>
      <c r="S23" s="339"/>
      <c r="T23" s="339"/>
      <c r="U23" s="339"/>
      <c r="V23" s="339"/>
      <c r="W23" s="339"/>
      <c r="X23" s="101"/>
      <c r="Y23" s="90"/>
    </row>
    <row r="24" spans="1:25" ht="15" hidden="1" customHeight="1">
      <c r="A24" s="68"/>
      <c r="B24" s="99"/>
      <c r="C24" s="100"/>
      <c r="D24" s="104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90"/>
    </row>
    <row r="25" spans="1:25" ht="15" hidden="1" customHeight="1">
      <c r="A25" s="68"/>
      <c r="B25" s="99"/>
      <c r="C25" s="100"/>
      <c r="D25" s="104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90"/>
    </row>
    <row r="26" spans="1:25" ht="15" hidden="1" customHeight="1">
      <c r="A26" s="68"/>
      <c r="B26" s="99"/>
      <c r="C26" s="100"/>
      <c r="D26" s="104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90"/>
    </row>
    <row r="27" spans="1:25" ht="15" hidden="1" customHeight="1">
      <c r="A27" s="68"/>
      <c r="B27" s="99"/>
      <c r="C27" s="100"/>
      <c r="D27" s="104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90"/>
    </row>
    <row r="28" spans="1:25" ht="15" hidden="1" customHeight="1">
      <c r="A28" s="68"/>
      <c r="B28" s="99"/>
      <c r="C28" s="100"/>
      <c r="D28" s="104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90"/>
    </row>
    <row r="29" spans="1:25" ht="15" hidden="1" customHeight="1">
      <c r="A29" s="68"/>
      <c r="B29" s="99"/>
      <c r="C29" s="100"/>
      <c r="D29" s="104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90"/>
    </row>
    <row r="30" spans="1:25" ht="15" hidden="1" customHeight="1">
      <c r="A30" s="68"/>
      <c r="B30" s="99"/>
      <c r="C30" s="100"/>
      <c r="D30" s="104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90"/>
    </row>
    <row r="31" spans="1:25" ht="15" hidden="1" customHeight="1">
      <c r="A31" s="68"/>
      <c r="B31" s="99"/>
      <c r="C31" s="100"/>
      <c r="D31" s="104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90"/>
    </row>
    <row r="32" spans="1:25" ht="15" hidden="1" customHeight="1">
      <c r="A32" s="68"/>
      <c r="B32" s="99"/>
      <c r="C32" s="100"/>
      <c r="D32" s="104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90"/>
    </row>
    <row r="33" spans="1:25" ht="15" hidden="1" customHeight="1">
      <c r="A33" s="68"/>
      <c r="B33" s="99"/>
      <c r="C33" s="100"/>
      <c r="D33" s="102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90"/>
    </row>
    <row r="34" spans="1:25" ht="11.1" hidden="1" customHeight="1">
      <c r="A34" s="68"/>
      <c r="B34" s="99"/>
      <c r="C34" s="100"/>
      <c r="D34" s="102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90"/>
    </row>
    <row r="35" spans="1:25" ht="24" hidden="1" customHeight="1">
      <c r="A35" s="68"/>
      <c r="B35" s="99"/>
      <c r="C35" s="100"/>
      <c r="D35" s="104"/>
      <c r="E35" s="333" t="s">
        <v>130</v>
      </c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90"/>
    </row>
    <row r="36" spans="1:25" ht="38.25" hidden="1" customHeight="1">
      <c r="A36" s="68"/>
      <c r="B36" s="99"/>
      <c r="C36" s="100"/>
      <c r="D36" s="104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90"/>
    </row>
    <row r="37" spans="1:25" ht="9.75" hidden="1" customHeight="1">
      <c r="A37" s="68"/>
      <c r="B37" s="99"/>
      <c r="C37" s="100"/>
      <c r="D37" s="104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90"/>
    </row>
    <row r="38" spans="1:25" ht="51" hidden="1" customHeight="1">
      <c r="A38" s="68"/>
      <c r="B38" s="99"/>
      <c r="C38" s="100"/>
      <c r="D38" s="104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90"/>
    </row>
    <row r="39" spans="1:25" ht="15" hidden="1" customHeight="1">
      <c r="A39" s="68"/>
      <c r="B39" s="99"/>
      <c r="C39" s="100"/>
      <c r="D39" s="104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90"/>
    </row>
    <row r="40" spans="1:25" ht="12" hidden="1" customHeight="1">
      <c r="A40" s="68"/>
      <c r="B40" s="99"/>
      <c r="C40" s="100"/>
      <c r="D40" s="104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90"/>
    </row>
    <row r="41" spans="1:25" ht="15.95" hidden="1" customHeight="1">
      <c r="A41" s="68"/>
      <c r="B41" s="99"/>
      <c r="C41" s="100"/>
      <c r="D41" s="104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90"/>
    </row>
    <row r="42" spans="1:25" ht="15.95" hidden="1" customHeight="1">
      <c r="A42" s="68"/>
      <c r="B42" s="99"/>
      <c r="C42" s="100"/>
      <c r="D42" s="104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90"/>
    </row>
    <row r="43" spans="1:25" ht="15.95" hidden="1" customHeight="1">
      <c r="A43" s="68"/>
      <c r="B43" s="99"/>
      <c r="C43" s="100"/>
      <c r="D43" s="104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90"/>
    </row>
    <row r="44" spans="1:25" ht="15.95" hidden="1" customHeight="1">
      <c r="A44" s="68"/>
      <c r="B44" s="99"/>
      <c r="C44" s="100"/>
      <c r="D44" s="102"/>
      <c r="E44" s="332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90"/>
    </row>
    <row r="45" spans="1:25" ht="18" hidden="1" customHeight="1">
      <c r="A45" s="68"/>
      <c r="B45" s="99"/>
      <c r="C45" s="100"/>
      <c r="D45" s="10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90"/>
    </row>
    <row r="46" spans="1:25" ht="24" hidden="1" customHeight="1">
      <c r="A46" s="68"/>
      <c r="B46" s="99"/>
      <c r="C46" s="100"/>
      <c r="D46" s="104"/>
      <c r="E46" s="333" t="s">
        <v>65</v>
      </c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90"/>
    </row>
    <row r="47" spans="1:25" ht="37.5" hidden="1" customHeight="1">
      <c r="A47" s="68"/>
      <c r="B47" s="99"/>
      <c r="C47" s="100"/>
      <c r="D47" s="104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90"/>
    </row>
    <row r="48" spans="1:25" ht="24" hidden="1" customHeight="1">
      <c r="A48" s="68"/>
      <c r="B48" s="99"/>
      <c r="C48" s="100"/>
      <c r="D48" s="104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90"/>
    </row>
    <row r="49" spans="1:25" ht="51" hidden="1" customHeight="1">
      <c r="A49" s="68"/>
      <c r="B49" s="99"/>
      <c r="C49" s="100"/>
      <c r="D49" s="104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90"/>
    </row>
    <row r="50" spans="1:25" ht="12" hidden="1" customHeight="1">
      <c r="A50" s="68"/>
      <c r="B50" s="99"/>
      <c r="C50" s="100"/>
      <c r="D50" s="104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90"/>
    </row>
    <row r="51" spans="1:25" ht="12" hidden="1" customHeight="1">
      <c r="A51" s="68"/>
      <c r="B51" s="99"/>
      <c r="C51" s="100"/>
      <c r="D51" s="104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90"/>
    </row>
    <row r="52" spans="1:25" ht="12" hidden="1" customHeight="1">
      <c r="A52" s="68"/>
      <c r="B52" s="99"/>
      <c r="C52" s="100"/>
      <c r="D52" s="104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90"/>
    </row>
    <row r="53" spans="1:25" ht="12" hidden="1" customHeight="1">
      <c r="A53" s="68"/>
      <c r="B53" s="99"/>
      <c r="C53" s="100"/>
      <c r="D53" s="104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90"/>
    </row>
    <row r="54" spans="1:25" ht="12" hidden="1" customHeight="1">
      <c r="A54" s="68"/>
      <c r="B54" s="99"/>
      <c r="C54" s="100"/>
      <c r="D54" s="104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90"/>
    </row>
    <row r="55" spans="1:25" ht="12" hidden="1" customHeight="1">
      <c r="A55" s="68"/>
      <c r="B55" s="99"/>
      <c r="C55" s="100"/>
      <c r="D55" s="104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90"/>
    </row>
    <row r="56" spans="1:25" ht="12" hidden="1" customHeight="1">
      <c r="A56" s="68"/>
      <c r="B56" s="99"/>
      <c r="C56" s="100"/>
      <c r="D56" s="102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90"/>
    </row>
    <row r="57" spans="1:25" ht="11.1" hidden="1" customHeight="1">
      <c r="A57" s="68"/>
      <c r="B57" s="99"/>
      <c r="C57" s="100"/>
      <c r="D57" s="102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90"/>
    </row>
    <row r="58" spans="1:25" ht="15" hidden="1" customHeight="1">
      <c r="A58" s="68"/>
      <c r="B58" s="99"/>
      <c r="C58" s="100"/>
      <c r="D58" s="104"/>
      <c r="E58" s="330" t="s">
        <v>223</v>
      </c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211"/>
      <c r="W58" s="211"/>
      <c r="X58" s="211"/>
      <c r="Y58" s="90"/>
    </row>
    <row r="59" spans="1:25" ht="15" hidden="1" customHeight="1">
      <c r="A59" s="68"/>
      <c r="B59" s="99"/>
      <c r="C59" s="100"/>
      <c r="D59" s="104"/>
      <c r="E59" s="334"/>
      <c r="F59" s="334"/>
      <c r="G59" s="334"/>
      <c r="H59" s="335"/>
      <c r="I59" s="335"/>
      <c r="J59" s="335"/>
      <c r="K59" s="335"/>
      <c r="L59" s="335"/>
      <c r="M59" s="335"/>
      <c r="N59" s="335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90"/>
    </row>
    <row r="60" spans="1:25" ht="15" hidden="1" customHeight="1">
      <c r="A60" s="68"/>
      <c r="B60" s="99"/>
      <c r="C60" s="100"/>
      <c r="D60" s="104"/>
      <c r="E60" s="336"/>
      <c r="F60" s="337"/>
      <c r="G60" s="338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90"/>
    </row>
    <row r="61" spans="1:25" ht="21" hidden="1" customHeight="1">
      <c r="A61" s="68"/>
      <c r="B61" s="99"/>
      <c r="C61" s="100"/>
      <c r="D61" s="104"/>
      <c r="E61" s="26"/>
      <c r="F61" s="24"/>
      <c r="G61" s="25"/>
      <c r="H61" s="324"/>
      <c r="I61" s="324"/>
      <c r="J61" s="324"/>
      <c r="K61" s="324"/>
      <c r="L61" s="324"/>
      <c r="M61" s="324"/>
      <c r="N61" s="324"/>
      <c r="O61" s="324"/>
      <c r="P61" s="324"/>
      <c r="Q61" s="324"/>
      <c r="R61" s="324"/>
      <c r="S61" s="324"/>
      <c r="T61" s="324"/>
      <c r="U61" s="324"/>
      <c r="V61" s="324"/>
      <c r="W61" s="324"/>
      <c r="X61" s="324"/>
      <c r="Y61" s="90"/>
    </row>
    <row r="62" spans="1:25" ht="21" hidden="1" customHeight="1">
      <c r="A62" s="68"/>
      <c r="B62" s="99"/>
      <c r="C62" s="100"/>
      <c r="D62" s="104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90"/>
    </row>
    <row r="63" spans="1:25" ht="21" hidden="1" customHeight="1">
      <c r="A63" s="68"/>
      <c r="B63" s="99"/>
      <c r="C63" s="100"/>
      <c r="D63" s="104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90"/>
    </row>
    <row r="64" spans="1:25" ht="21" hidden="1" customHeight="1">
      <c r="A64" s="68"/>
      <c r="B64" s="99"/>
      <c r="C64" s="100"/>
      <c r="D64" s="104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90"/>
    </row>
    <row r="65" spans="1:25" ht="21" hidden="1" customHeight="1">
      <c r="A65" s="68"/>
      <c r="B65" s="99"/>
      <c r="C65" s="100"/>
      <c r="D65" s="104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90"/>
    </row>
    <row r="66" spans="1:25" ht="21" hidden="1" customHeight="1">
      <c r="A66" s="68"/>
      <c r="B66" s="99"/>
      <c r="C66" s="100"/>
      <c r="D66" s="104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90"/>
    </row>
    <row r="67" spans="1:25" ht="21" hidden="1" customHeight="1">
      <c r="A67" s="68"/>
      <c r="B67" s="99"/>
      <c r="C67" s="100"/>
      <c r="D67" s="104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90"/>
    </row>
    <row r="68" spans="1:25" ht="21" hidden="1" customHeight="1">
      <c r="A68" s="68"/>
      <c r="B68" s="99"/>
      <c r="C68" s="100"/>
      <c r="D68" s="102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90"/>
    </row>
    <row r="69" spans="1:25" ht="18" hidden="1" customHeight="1">
      <c r="A69" s="68"/>
      <c r="B69" s="99"/>
      <c r="C69" s="100"/>
      <c r="D69" s="102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90"/>
    </row>
    <row r="70" spans="1:25" ht="15" hidden="1">
      <c r="A70" s="68"/>
      <c r="B70" s="99"/>
      <c r="C70" s="100"/>
      <c r="D70" s="104"/>
      <c r="E70" s="330" t="s">
        <v>224</v>
      </c>
      <c r="F70" s="330"/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209"/>
      <c r="V70" s="209"/>
      <c r="W70" s="209"/>
      <c r="X70" s="209"/>
      <c r="Y70" s="90"/>
    </row>
    <row r="71" spans="1:25" ht="15" hidden="1">
      <c r="A71" s="68"/>
      <c r="B71" s="99"/>
      <c r="C71" s="100"/>
      <c r="D71" s="104"/>
      <c r="E71" s="330" t="s">
        <v>225</v>
      </c>
      <c r="F71" s="330"/>
      <c r="G71" s="330"/>
      <c r="H71" s="33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T71" s="330"/>
      <c r="U71" s="210"/>
      <c r="V71" s="210"/>
      <c r="W71" s="210"/>
      <c r="X71" s="210"/>
      <c r="Y71" s="90"/>
    </row>
    <row r="72" spans="1:25" ht="27" hidden="1" customHeight="1">
      <c r="A72" s="68"/>
      <c r="B72" s="99"/>
      <c r="C72" s="100"/>
      <c r="D72" s="104"/>
      <c r="E72" s="105"/>
      <c r="F72" s="326"/>
      <c r="G72" s="326"/>
      <c r="H72" s="326"/>
      <c r="I72" s="326"/>
      <c r="J72" s="326"/>
      <c r="K72" s="326"/>
      <c r="L72" s="326"/>
      <c r="M72" s="326"/>
      <c r="N72" s="326"/>
      <c r="O72" s="326"/>
      <c r="P72" s="326"/>
      <c r="Q72" s="326"/>
      <c r="R72" s="326"/>
      <c r="S72" s="326"/>
      <c r="T72" s="326"/>
      <c r="U72" s="326"/>
      <c r="V72" s="326"/>
      <c r="W72" s="326"/>
      <c r="X72" s="326"/>
      <c r="Y72" s="90"/>
    </row>
    <row r="73" spans="1:25" ht="52.5" hidden="1" customHeight="1">
      <c r="A73" s="68"/>
      <c r="B73" s="99"/>
      <c r="C73" s="100"/>
      <c r="D73" s="104"/>
      <c r="E73" s="105"/>
      <c r="F73" s="326"/>
      <c r="G73" s="326"/>
      <c r="H73" s="326"/>
      <c r="I73" s="326"/>
      <c r="J73" s="326"/>
      <c r="K73" s="326"/>
      <c r="L73" s="326"/>
      <c r="M73" s="326"/>
      <c r="N73" s="326"/>
      <c r="O73" s="326"/>
      <c r="P73" s="326"/>
      <c r="Q73" s="326"/>
      <c r="R73" s="326"/>
      <c r="S73" s="326"/>
      <c r="T73" s="326"/>
      <c r="U73" s="326"/>
      <c r="V73" s="326"/>
      <c r="W73" s="326"/>
      <c r="X73" s="326"/>
      <c r="Y73" s="90"/>
    </row>
    <row r="74" spans="1:25" ht="8.1" hidden="1" customHeight="1">
      <c r="A74" s="68"/>
      <c r="B74" s="99"/>
      <c r="C74" s="100"/>
      <c r="D74" s="104"/>
      <c r="E74" s="105"/>
      <c r="F74" s="327"/>
      <c r="G74" s="327"/>
      <c r="H74" s="327"/>
      <c r="I74" s="327"/>
      <c r="J74" s="327"/>
      <c r="K74" s="327"/>
      <c r="L74" s="327"/>
      <c r="M74" s="327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90"/>
    </row>
    <row r="75" spans="1:25" ht="14.25" hidden="1" customHeight="1">
      <c r="A75" s="68"/>
      <c r="B75" s="99"/>
      <c r="C75" s="100"/>
      <c r="D75" s="104"/>
      <c r="E75" s="328"/>
      <c r="F75" s="328"/>
      <c r="G75" s="328"/>
      <c r="H75" s="328"/>
      <c r="I75" s="328"/>
      <c r="J75" s="328"/>
      <c r="K75" s="328"/>
      <c r="L75" s="328"/>
      <c r="M75" s="328"/>
      <c r="N75" s="328"/>
      <c r="O75" s="328"/>
      <c r="P75" s="328"/>
      <c r="Q75" s="328"/>
      <c r="R75" s="328"/>
      <c r="S75" s="328"/>
      <c r="T75" s="328"/>
      <c r="U75" s="328"/>
      <c r="V75" s="328"/>
      <c r="W75" s="328"/>
      <c r="X75" s="328"/>
      <c r="Y75" s="90"/>
    </row>
    <row r="76" spans="1:25" ht="34.5" hidden="1" customHeight="1">
      <c r="A76" s="68"/>
      <c r="B76" s="99"/>
      <c r="C76" s="100"/>
      <c r="D76" s="104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  <c r="P76" s="329"/>
      <c r="Q76" s="329"/>
      <c r="R76" s="329"/>
      <c r="S76" s="329"/>
      <c r="T76" s="329"/>
      <c r="U76" s="329"/>
      <c r="V76" s="329"/>
      <c r="W76" s="329"/>
      <c r="X76" s="329"/>
      <c r="Y76" s="90"/>
    </row>
    <row r="77" spans="1:25" ht="23.1" hidden="1" customHeight="1">
      <c r="A77" s="68"/>
      <c r="B77" s="99"/>
      <c r="C77" s="100"/>
      <c r="D77" s="104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  <c r="P77" s="329"/>
      <c r="Q77" s="329"/>
      <c r="R77" s="329"/>
      <c r="S77" s="329"/>
      <c r="T77" s="329"/>
      <c r="U77" s="329"/>
      <c r="V77" s="329"/>
      <c r="W77" s="329"/>
      <c r="X77" s="329"/>
      <c r="Y77" s="90"/>
    </row>
    <row r="78" spans="1:25" ht="42.75" hidden="1" customHeight="1">
      <c r="A78" s="68"/>
      <c r="B78" s="99"/>
      <c r="C78" s="100"/>
      <c r="D78" s="104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  <c r="P78" s="329"/>
      <c r="Q78" s="329"/>
      <c r="R78" s="329"/>
      <c r="S78" s="329"/>
      <c r="T78" s="329"/>
      <c r="U78" s="329"/>
      <c r="V78" s="329"/>
      <c r="W78" s="329"/>
      <c r="X78" s="329"/>
      <c r="Y78" s="90"/>
    </row>
    <row r="79" spans="1:25" ht="25.5" hidden="1" customHeight="1">
      <c r="A79" s="68"/>
      <c r="B79" s="99"/>
      <c r="C79" s="100"/>
      <c r="D79" s="104"/>
      <c r="E79" s="325" t="s">
        <v>64</v>
      </c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90"/>
    </row>
    <row r="80" spans="1:25" ht="15" hidden="1" customHeight="1">
      <c r="A80" s="68"/>
      <c r="B80" s="99"/>
      <c r="C80" s="100"/>
      <c r="D80" s="104"/>
      <c r="E80" s="101"/>
      <c r="F80" s="101"/>
      <c r="G80" s="101"/>
      <c r="H80" s="92"/>
      <c r="I80" s="92"/>
      <c r="J80" s="92"/>
      <c r="K80" s="92"/>
      <c r="L80" s="92"/>
      <c r="M80" s="92"/>
      <c r="N80" s="92"/>
      <c r="O80" s="93"/>
      <c r="P80" s="93"/>
      <c r="Q80" s="93"/>
      <c r="R80" s="93"/>
      <c r="S80" s="93"/>
      <c r="T80" s="93"/>
      <c r="U80" s="101"/>
      <c r="V80" s="101"/>
      <c r="W80" s="101"/>
      <c r="X80" s="101"/>
      <c r="Y80" s="90"/>
    </row>
    <row r="81" spans="1:27" ht="15" hidden="1" customHeight="1">
      <c r="A81" s="68"/>
      <c r="B81" s="99"/>
      <c r="C81" s="100"/>
      <c r="D81" s="104"/>
      <c r="E81" s="106"/>
      <c r="F81" s="323" t="s">
        <v>63</v>
      </c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93"/>
      <c r="U81" s="101"/>
      <c r="V81" s="101"/>
      <c r="W81" s="101"/>
      <c r="X81" s="101"/>
      <c r="Y81" s="90"/>
      <c r="AA81" s="95" t="s">
        <v>61</v>
      </c>
    </row>
    <row r="82" spans="1:27" ht="15" hidden="1" customHeight="1">
      <c r="A82" s="68"/>
      <c r="B82" s="99"/>
      <c r="C82" s="100"/>
      <c r="D82" s="104"/>
      <c r="E82" s="101"/>
      <c r="F82" s="101"/>
      <c r="G82" s="101"/>
      <c r="H82" s="92"/>
      <c r="I82" s="92"/>
      <c r="J82" s="92"/>
      <c r="K82" s="92"/>
      <c r="L82" s="92"/>
      <c r="M82" s="92"/>
      <c r="N82" s="92"/>
      <c r="O82" s="93"/>
      <c r="P82" s="93"/>
      <c r="Q82" s="93"/>
      <c r="R82" s="93"/>
      <c r="S82" s="93"/>
      <c r="T82" s="93"/>
      <c r="U82" s="101"/>
      <c r="V82" s="101"/>
      <c r="W82" s="101"/>
      <c r="X82" s="101"/>
      <c r="Y82" s="90"/>
    </row>
    <row r="83" spans="1:27" ht="15" hidden="1">
      <c r="A83" s="68"/>
      <c r="B83" s="99"/>
      <c r="C83" s="100"/>
      <c r="D83" s="104"/>
      <c r="E83" s="101"/>
      <c r="F83" s="323" t="s">
        <v>62</v>
      </c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23"/>
      <c r="U83" s="323"/>
      <c r="V83" s="323"/>
      <c r="W83" s="323"/>
      <c r="X83" s="323"/>
      <c r="Y83" s="90"/>
    </row>
    <row r="84" spans="1:27" ht="15" hidden="1">
      <c r="A84" s="68"/>
      <c r="B84" s="99"/>
      <c r="C84" s="100"/>
      <c r="D84" s="104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90"/>
    </row>
    <row r="85" spans="1:27" ht="15" hidden="1">
      <c r="A85" s="68"/>
      <c r="B85" s="99"/>
      <c r="C85" s="100"/>
      <c r="D85" s="104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90"/>
    </row>
    <row r="86" spans="1:27" ht="15" hidden="1">
      <c r="A86" s="68"/>
      <c r="B86" s="99"/>
      <c r="C86" s="100"/>
      <c r="D86" s="104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90"/>
    </row>
    <row r="87" spans="1:27" ht="15" hidden="1">
      <c r="A87" s="68"/>
      <c r="B87" s="99"/>
      <c r="C87" s="100"/>
      <c r="D87" s="104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90"/>
    </row>
    <row r="88" spans="1:27" ht="15" hidden="1" customHeight="1">
      <c r="A88" s="68"/>
      <c r="B88" s="99"/>
      <c r="C88" s="100"/>
      <c r="D88" s="104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90"/>
    </row>
    <row r="89" spans="1:27" ht="15" hidden="1" customHeight="1">
      <c r="A89" s="68"/>
      <c r="B89" s="99"/>
      <c r="C89" s="100"/>
      <c r="D89" s="104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90"/>
    </row>
    <row r="90" spans="1:27" ht="15" hidden="1" customHeight="1">
      <c r="A90" s="68"/>
      <c r="B90" s="99"/>
      <c r="C90" s="100"/>
      <c r="D90" s="104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90"/>
    </row>
    <row r="91" spans="1:27" ht="15" hidden="1" customHeight="1">
      <c r="A91" s="68"/>
      <c r="B91" s="99"/>
      <c r="C91" s="100"/>
      <c r="D91" s="104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90"/>
    </row>
    <row r="92" spans="1:27" ht="15" hidden="1" customHeight="1">
      <c r="A92" s="68"/>
      <c r="B92" s="99"/>
      <c r="C92" s="100"/>
      <c r="D92" s="104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90"/>
    </row>
    <row r="93" spans="1:27" ht="11.1" hidden="1" customHeight="1">
      <c r="A93" s="68"/>
      <c r="B93" s="99"/>
      <c r="C93" s="100"/>
      <c r="D93" s="104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90"/>
    </row>
    <row r="94" spans="1:27" ht="15" customHeight="1">
      <c r="A94" s="68"/>
      <c r="B94" s="107"/>
      <c r="C94" s="108"/>
      <c r="D94" s="109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94"/>
    </row>
  </sheetData>
  <sheetProtection algorithmName="SHA-512" hashValue="684ZB8wZ2lgMEZ5iuN0CmoE6O/ITqgefym8eCbKKu7aT8i1cE4QXzQTyNiDCCOxXj8k36dQ0Vg+g8Hu2X95Ucg==" saltValue="y+I+GlSHUUHM9fZ2AZogOQ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11" width="10.5703125" style="15"/>
    <col min="12" max="12" width="10.5703125" style="197"/>
    <col min="13" max="16384" width="10.5703125" style="15"/>
  </cols>
  <sheetData>
    <row r="1" spans="1:12" s="148" customFormat="1" ht="15" hidden="1" customHeight="1">
      <c r="L1" s="198"/>
    </row>
    <row r="2" spans="1:12" s="148" customFormat="1" ht="15" hidden="1" customHeight="1">
      <c r="L2" s="19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7" hidden="1" customWidth="1"/>
    <col min="2" max="2" width="9.140625" style="68" hidden="1" customWidth="1"/>
    <col min="3" max="3" width="9.140625" style="202"/>
    <col min="4" max="16384" width="9.140625" style="68"/>
  </cols>
  <sheetData>
    <row r="1" spans="1:3" hidden="1"/>
    <row r="2" spans="1:3" hidden="1"/>
    <row r="3" spans="1:3" hidden="1"/>
    <row r="4" spans="1:3" ht="10.5" customHeight="1"/>
    <row r="5" spans="1:3" s="33" customFormat="1" ht="30" customHeight="1">
      <c r="A5" s="29"/>
      <c r="C5" s="203"/>
    </row>
    <row r="6" spans="1:3" s="33" customFormat="1" ht="15" customHeight="1">
      <c r="A6" s="29"/>
      <c r="C6" s="203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3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9" customWidth="1"/>
    <col min="4" max="16" width="9.140625" style="7"/>
    <col min="17" max="17" width="9.140625" style="204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70"/>
    </row>
    <row r="14" spans="3:5" ht="15" customHeight="1"/>
    <row r="15" spans="3:5" ht="11.25" customHeight="1"/>
    <row r="16" spans="3:5">
      <c r="D16" s="72"/>
      <c r="E16" s="7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34" hidden="1" customWidth="1"/>
    <col min="2" max="2" width="2" style="134" hidden="1" customWidth="1"/>
    <col min="3" max="14" width="9.140625" style="135"/>
    <col min="15" max="16384" width="9.140625" style="134"/>
  </cols>
  <sheetData>
    <row r="1" spans="1:14" hidden="1"/>
    <row r="2" spans="1:14" hidden="1"/>
    <row r="3" spans="1:14" ht="10.5" customHeight="1"/>
    <row r="4" spans="1:14" ht="27" customHeight="1">
      <c r="A4" s="174"/>
      <c r="B4" s="174"/>
    </row>
    <row r="5" spans="1:14" s="176" customFormat="1" ht="15">
      <c r="A5" s="174"/>
      <c r="B5" s="174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</row>
    <row r="6" spans="1:14" s="177" customFormat="1" ht="3" customHeight="1">
      <c r="A6" s="381"/>
      <c r="B6" s="381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</row>
    <row r="7" spans="1:14" ht="3.75" customHeight="1">
      <c r="A7" s="381"/>
      <c r="B7" s="381"/>
    </row>
    <row r="8" spans="1:14" ht="0.2" customHeight="1">
      <c r="B8" s="286"/>
    </row>
    <row r="9" spans="1:14" ht="0.2" customHeight="1">
      <c r="B9" s="286"/>
    </row>
    <row r="10" spans="1:14" ht="0.2" customHeight="1">
      <c r="B10" s="286"/>
    </row>
    <row r="11" spans="1:14" ht="6" hidden="1" customHeight="1">
      <c r="B11" s="286"/>
    </row>
    <row r="12" spans="1:14" ht="20.25" hidden="1" customHeight="1">
      <c r="A12" s="136"/>
      <c r="B12" s="286"/>
    </row>
    <row r="13" spans="1:14" ht="20.25" hidden="1" customHeight="1">
      <c r="B13" s="286"/>
    </row>
    <row r="14" spans="1:14" ht="6" hidden="1" customHeight="1">
      <c r="B14" s="287"/>
    </row>
    <row r="15" spans="1:14" ht="3" customHeight="1"/>
    <row r="16" spans="1:14" ht="0.2" customHeight="1"/>
    <row r="17" spans="1:14" s="176" customFormat="1" ht="0.2" customHeight="1">
      <c r="A17" s="179"/>
      <c r="B17" s="179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</row>
    <row r="18" spans="1:14" ht="23.25" customHeight="1">
      <c r="A18" s="371"/>
      <c r="B18" s="136"/>
    </row>
    <row r="19" spans="1:14" ht="23.25" customHeight="1">
      <c r="A19" s="371"/>
      <c r="B19" s="137"/>
    </row>
    <row r="20" spans="1:14" ht="14.25" customHeight="1">
      <c r="A20" s="66"/>
      <c r="B20" s="66"/>
    </row>
    <row r="21" spans="1:14" hidden="1">
      <c r="A21" s="180"/>
      <c r="B21" s="13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81"/>
      <c r="B25" s="5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53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3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6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1" t="s">
        <v>14</v>
      </c>
      <c r="B1" s="41" t="s">
        <v>15</v>
      </c>
      <c r="C1" s="41" t="s">
        <v>16</v>
      </c>
      <c r="D1" s="4"/>
    </row>
    <row r="2" spans="1:4">
      <c r="A2" s="319">
        <v>44294.42527777778</v>
      </c>
      <c r="B2" s="6" t="s">
        <v>369</v>
      </c>
      <c r="C2" s="6" t="s">
        <v>220</v>
      </c>
    </row>
    <row r="3" spans="1:4">
      <c r="A3" s="319">
        <v>44294.425300925926</v>
      </c>
      <c r="B3" s="6" t="s">
        <v>370</v>
      </c>
      <c r="C3" s="6" t="s">
        <v>220</v>
      </c>
    </row>
    <row r="4" spans="1:4">
      <c r="A4" s="319">
        <v>44294.426249999997</v>
      </c>
      <c r="B4" s="6" t="s">
        <v>369</v>
      </c>
      <c r="C4" s="6" t="s">
        <v>220</v>
      </c>
    </row>
    <row r="5" spans="1:4">
      <c r="A5" s="319">
        <v>44294.426261574074</v>
      </c>
      <c r="B5" s="6" t="s">
        <v>370</v>
      </c>
      <c r="C5" s="6" t="s">
        <v>220</v>
      </c>
    </row>
    <row r="6" spans="1:4">
      <c r="A6" s="319">
        <v>44294.426631944443</v>
      </c>
      <c r="B6" s="6" t="s">
        <v>369</v>
      </c>
      <c r="C6" s="6" t="s">
        <v>220</v>
      </c>
    </row>
    <row r="7" spans="1:4">
      <c r="A7" s="319">
        <v>44294.42664351852</v>
      </c>
      <c r="B7" s="6" t="s">
        <v>370</v>
      </c>
      <c r="C7" s="6" t="s">
        <v>220</v>
      </c>
    </row>
    <row r="8" spans="1:4">
      <c r="A8" s="319">
        <v>44294.429270833331</v>
      </c>
      <c r="B8" s="6" t="s">
        <v>369</v>
      </c>
      <c r="C8" s="6" t="s">
        <v>220</v>
      </c>
    </row>
    <row r="9" spans="1:4">
      <c r="A9" s="319">
        <v>44294.429293981484</v>
      </c>
      <c r="B9" s="6" t="s">
        <v>370</v>
      </c>
      <c r="C9" s="6" t="s">
        <v>220</v>
      </c>
    </row>
    <row r="10" spans="1:4">
      <c r="A10" s="319">
        <v>44477.408402777779</v>
      </c>
      <c r="B10" s="6" t="s">
        <v>369</v>
      </c>
      <c r="C10" s="6" t="s">
        <v>220</v>
      </c>
    </row>
    <row r="11" spans="1:4">
      <c r="A11" s="319">
        <v>44477.408425925925</v>
      </c>
      <c r="B11" s="6" t="s">
        <v>370</v>
      </c>
      <c r="C11" s="6" t="s">
        <v>220</v>
      </c>
    </row>
    <row r="12" spans="1:4">
      <c r="A12" s="319">
        <v>44571.676585648151</v>
      </c>
      <c r="B12" s="6" t="s">
        <v>369</v>
      </c>
      <c r="C12" s="6" t="s">
        <v>220</v>
      </c>
    </row>
    <row r="13" spans="1:4">
      <c r="A13" s="319">
        <v>44571.676608796297</v>
      </c>
      <c r="B13" s="6" t="s">
        <v>370</v>
      </c>
      <c r="C13" s="6" t="s">
        <v>220</v>
      </c>
    </row>
    <row r="14" spans="1:4">
      <c r="A14" s="319">
        <v>44658.453379629631</v>
      </c>
      <c r="B14" s="6" t="s">
        <v>369</v>
      </c>
      <c r="C14" s="6" t="s">
        <v>220</v>
      </c>
    </row>
    <row r="15" spans="1:4">
      <c r="A15" s="319">
        <v>44658.4533912037</v>
      </c>
      <c r="B15" s="6" t="s">
        <v>370</v>
      </c>
      <c r="C15" s="6" t="s">
        <v>220</v>
      </c>
    </row>
    <row r="16" spans="1:4">
      <c r="A16" s="319">
        <v>44746.394560185188</v>
      </c>
      <c r="B16" s="6" t="s">
        <v>369</v>
      </c>
      <c r="C16" s="6" t="s">
        <v>220</v>
      </c>
    </row>
    <row r="17" spans="1:3">
      <c r="A17" s="319">
        <v>44746.394583333335</v>
      </c>
      <c r="B17" s="6" t="s">
        <v>370</v>
      </c>
      <c r="C17" s="6" t="s">
        <v>220</v>
      </c>
    </row>
    <row r="18" spans="1:3">
      <c r="A18" s="319">
        <v>44840.431388888886</v>
      </c>
      <c r="B18" s="6" t="s">
        <v>369</v>
      </c>
      <c r="C18" s="6" t="s">
        <v>220</v>
      </c>
    </row>
    <row r="19" spans="1:3">
      <c r="A19" s="319">
        <v>44840.431423611109</v>
      </c>
      <c r="B19" s="6" t="s">
        <v>370</v>
      </c>
      <c r="C19" s="6" t="s">
        <v>220</v>
      </c>
    </row>
    <row r="20" spans="1:3">
      <c r="A20" s="319">
        <v>44935.689386574071</v>
      </c>
      <c r="B20" s="6" t="s">
        <v>369</v>
      </c>
      <c r="C20" s="6" t="s">
        <v>220</v>
      </c>
    </row>
    <row r="21" spans="1:3">
      <c r="A21" s="319">
        <v>44935.68949074074</v>
      </c>
      <c r="B21" s="6" t="s">
        <v>370</v>
      </c>
      <c r="C21" s="6" t="s">
        <v>220</v>
      </c>
    </row>
    <row r="22" spans="1:3">
      <c r="A22" s="319">
        <v>45022.538900462961</v>
      </c>
      <c r="B22" s="6" t="s">
        <v>369</v>
      </c>
      <c r="C22" s="6" t="s">
        <v>220</v>
      </c>
    </row>
    <row r="23" spans="1:3">
      <c r="A23" s="319">
        <v>45022.538923611108</v>
      </c>
      <c r="B23" s="6" t="s">
        <v>951</v>
      </c>
      <c r="C23" s="6" t="s">
        <v>220</v>
      </c>
    </row>
    <row r="24" spans="1:3" ht="56.25">
      <c r="A24" s="319">
        <v>45022.538923611108</v>
      </c>
      <c r="B24" s="6" t="s">
        <v>952</v>
      </c>
      <c r="C24" s="6" t="s">
        <v>220</v>
      </c>
    </row>
    <row r="25" spans="1:3">
      <c r="A25" s="319">
        <v>45022.538923611108</v>
      </c>
      <c r="B25" s="6" t="s">
        <v>953</v>
      </c>
      <c r="C25" s="6" t="s">
        <v>220</v>
      </c>
    </row>
    <row r="26" spans="1:3">
      <c r="A26" s="319">
        <v>45022.538946759261</v>
      </c>
      <c r="B26" s="6" t="s">
        <v>954</v>
      </c>
      <c r="C26" s="6" t="s">
        <v>955</v>
      </c>
    </row>
  </sheetData>
  <sheetProtection algorithmName="SHA-512" hashValue="IVX6ia19QFJFC1/c1m5XA9CJIXflxBAFonJWzTAxAwexS0Hooe7ZZCgoHgZS2ASI1GsMJ1YmXStqadNNR5tEug==" saltValue="6yqn+T4RlN2RUDa8BiNIP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>
    <row r="1" spans="1:2">
      <c r="A1" s="32" t="s">
        <v>109</v>
      </c>
      <c r="B1" s="32" t="s">
        <v>110</v>
      </c>
    </row>
    <row r="2" spans="1:2">
      <c r="A2" s="32">
        <v>4190064</v>
      </c>
      <c r="B2" s="32" t="s">
        <v>374</v>
      </c>
    </row>
    <row r="3" spans="1:2">
      <c r="A3" s="32">
        <v>4190065</v>
      </c>
      <c r="B3" s="32" t="s">
        <v>375</v>
      </c>
    </row>
    <row r="4" spans="1:2">
      <c r="A4" s="32">
        <v>4190066</v>
      </c>
      <c r="B4" s="32" t="s">
        <v>376</v>
      </c>
    </row>
    <row r="5" spans="1:2">
      <c r="A5" s="32">
        <v>4190067</v>
      </c>
      <c r="B5" s="32" t="s">
        <v>377</v>
      </c>
    </row>
    <row r="6" spans="1:2">
      <c r="A6" s="32">
        <v>4190068</v>
      </c>
      <c r="B6" s="32" t="s">
        <v>378</v>
      </c>
    </row>
    <row r="7" spans="1:2">
      <c r="A7" s="32">
        <v>4190069</v>
      </c>
      <c r="B7" s="32" t="s">
        <v>379</v>
      </c>
    </row>
    <row r="8" spans="1:2">
      <c r="A8" s="32">
        <v>4190070</v>
      </c>
      <c r="B8" s="32" t="s">
        <v>380</v>
      </c>
    </row>
    <row r="9" spans="1:2">
      <c r="A9" s="32">
        <v>4190071</v>
      </c>
      <c r="B9" s="32" t="s">
        <v>381</v>
      </c>
    </row>
    <row r="10" spans="1:2">
      <c r="A10" s="32">
        <v>4190072</v>
      </c>
      <c r="B10" s="32" t="s">
        <v>382</v>
      </c>
    </row>
    <row r="11" spans="1:2">
      <c r="A11" s="32">
        <v>4190073</v>
      </c>
      <c r="B11" s="32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1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1"/>
  </cols>
  <sheetData>
    <row r="34" spans="6:6">
      <c r="F34" s="38"/>
    </row>
    <row r="35" spans="6:6">
      <c r="F35" s="38"/>
    </row>
    <row r="38" spans="6:6">
      <c r="F38" s="49"/>
    </row>
    <row r="39" spans="6:6">
      <c r="F39" s="49"/>
    </row>
    <row r="40" spans="6:6">
      <c r="F40" s="49"/>
    </row>
    <row r="41" spans="6:6">
      <c r="F41" s="49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/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5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82" customWidth="1"/>
    <col min="8" max="8" width="9.140625" style="11"/>
    <col min="9" max="9" width="9.140625" style="22" customWidth="1"/>
    <col min="10" max="10" width="9.140625" style="11"/>
    <col min="11" max="11" width="3.140625" style="11" customWidth="1"/>
    <col min="12" max="16" width="9.140625" style="11"/>
    <col min="17" max="17" width="9.140625" style="196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8"/>
      <c r="I1" s="22"/>
      <c r="Q1" s="195"/>
    </row>
    <row r="2" spans="1:17" s="9" customFormat="1" ht="12" hidden="1" customHeight="1">
      <c r="B2" s="10"/>
      <c r="G2" s="78"/>
      <c r="I2" s="22"/>
      <c r="Q2" s="195"/>
    </row>
    <row r="3" spans="1:17" hidden="1"/>
    <row r="4" spans="1:17" ht="11.25" customHeight="1">
      <c r="F4" s="83" t="str">
        <f>version</f>
        <v>Версия 1.0.1</v>
      </c>
    </row>
    <row r="5" spans="1:17" ht="39.950000000000003" customHeight="1">
      <c r="E5" s="349" t="s">
        <v>337</v>
      </c>
      <c r="F5" s="349"/>
      <c r="G5" s="84"/>
    </row>
    <row r="6" spans="1:17" ht="11.25" customHeight="1">
      <c r="E6" s="76"/>
      <c r="F6" s="85"/>
      <c r="G6" s="84"/>
    </row>
    <row r="7" spans="1:17" ht="19.5" customHeight="1">
      <c r="E7" s="76" t="s">
        <v>3</v>
      </c>
      <c r="F7" s="42" t="s">
        <v>206</v>
      </c>
      <c r="G7" s="84"/>
    </row>
    <row r="8" spans="1:17" ht="9.9499999999999993" hidden="1" customHeight="1">
      <c r="A8" s="77"/>
      <c r="D8" s="78"/>
      <c r="E8" s="76"/>
      <c r="F8" s="82"/>
    </row>
    <row r="9" spans="1:17" ht="19.5" hidden="1" customHeight="1">
      <c r="E9" s="126" t="s">
        <v>139</v>
      </c>
      <c r="F9" s="127" t="s">
        <v>47</v>
      </c>
      <c r="G9" s="11"/>
    </row>
    <row r="10" spans="1:17" ht="9.9499999999999993" customHeight="1">
      <c r="A10" s="77"/>
      <c r="D10" s="78"/>
      <c r="E10" s="76"/>
      <c r="F10" s="82"/>
    </row>
    <row r="11" spans="1:17" ht="33.75">
      <c r="E11" s="76" t="s">
        <v>228</v>
      </c>
      <c r="F11" s="320" t="s">
        <v>19</v>
      </c>
      <c r="G11" s="11"/>
    </row>
    <row r="12" spans="1:17" ht="9.9499999999999993" customHeight="1">
      <c r="A12" s="77"/>
      <c r="D12" s="78"/>
      <c r="E12" s="76"/>
      <c r="F12" s="82"/>
    </row>
    <row r="13" spans="1:17" ht="19.5" customHeight="1">
      <c r="A13" s="77"/>
      <c r="D13" s="78"/>
      <c r="E13" s="79" t="s">
        <v>156</v>
      </c>
      <c r="F13" s="214" t="s">
        <v>226</v>
      </c>
    </row>
    <row r="14" spans="1:17" ht="22.5" hidden="1">
      <c r="A14" s="77"/>
      <c r="D14" s="78"/>
      <c r="E14" s="79" t="s">
        <v>120</v>
      </c>
      <c r="F14" s="288" t="s">
        <v>371</v>
      </c>
    </row>
    <row r="15" spans="1:17" ht="9.9499999999999993" hidden="1" customHeight="1">
      <c r="A15" s="77"/>
      <c r="D15" s="78"/>
      <c r="E15" s="76"/>
      <c r="F15" s="82"/>
    </row>
    <row r="16" spans="1:17" ht="33.75" hidden="1" customHeight="1">
      <c r="A16" s="77"/>
      <c r="D16" s="78"/>
      <c r="E16" s="126" t="s">
        <v>157</v>
      </c>
      <c r="F16" s="169"/>
    </row>
    <row r="17" spans="1:8" ht="33.75" hidden="1" customHeight="1">
      <c r="A17" s="77"/>
      <c r="D17" s="78"/>
      <c r="E17" s="126" t="s">
        <v>158</v>
      </c>
      <c r="F17" s="170"/>
    </row>
    <row r="18" spans="1:8" ht="3" customHeight="1">
      <c r="A18" s="77"/>
      <c r="D18" s="78"/>
      <c r="E18" s="76"/>
      <c r="F18" s="82"/>
    </row>
    <row r="19" spans="1:8" ht="19.5" customHeight="1">
      <c r="A19" s="77"/>
      <c r="D19" s="78"/>
      <c r="E19" s="76"/>
      <c r="F19" s="82" t="s">
        <v>113</v>
      </c>
    </row>
    <row r="20" spans="1:8" ht="19.5" customHeight="1">
      <c r="A20" s="77"/>
      <c r="C20" s="208">
        <v>2022</v>
      </c>
      <c r="D20" s="78"/>
      <c r="E20" s="76" t="s">
        <v>115</v>
      </c>
      <c r="F20" s="184">
        <v>2022</v>
      </c>
    </row>
    <row r="21" spans="1:8" ht="19.5" customHeight="1">
      <c r="A21" s="77"/>
      <c r="C21" s="208" t="s">
        <v>59</v>
      </c>
      <c r="D21" s="78"/>
      <c r="E21" s="76" t="s">
        <v>114</v>
      </c>
      <c r="F21" s="184" t="s">
        <v>60</v>
      </c>
    </row>
    <row r="22" spans="1:8" ht="9.9499999999999993" customHeight="1">
      <c r="A22" s="77"/>
      <c r="D22" s="78"/>
      <c r="E22" s="76"/>
      <c r="F22" s="82"/>
    </row>
    <row r="23" spans="1:8" ht="33.75" customHeight="1">
      <c r="E23" s="79" t="s">
        <v>27</v>
      </c>
      <c r="F23" s="320" t="s">
        <v>19</v>
      </c>
      <c r="G23" s="11"/>
    </row>
    <row r="24" spans="1:8" ht="3.6" customHeight="1">
      <c r="E24" s="76"/>
      <c r="F24" s="76"/>
      <c r="G24" s="76"/>
      <c r="H24" s="76"/>
    </row>
    <row r="25" spans="1:8" ht="30" customHeight="1">
      <c r="C25" s="80"/>
      <c r="D25" s="78"/>
      <c r="E25" s="76"/>
      <c r="F25" s="82"/>
      <c r="G25" s="86"/>
    </row>
    <row r="26" spans="1:8">
      <c r="C26" s="80"/>
      <c r="D26" s="78"/>
      <c r="E26" s="79" t="s">
        <v>326</v>
      </c>
      <c r="F26" s="43" t="s">
        <v>385</v>
      </c>
      <c r="G26" s="86"/>
    </row>
    <row r="27" spans="1:8" ht="19.5" hidden="1" customHeight="1">
      <c r="C27" s="80"/>
      <c r="D27" s="78"/>
      <c r="E27" s="79" t="s">
        <v>327</v>
      </c>
      <c r="F27" s="44"/>
      <c r="G27" s="86"/>
    </row>
    <row r="28" spans="1:8">
      <c r="C28" s="80"/>
      <c r="D28" s="78"/>
      <c r="E28" s="76" t="s">
        <v>4</v>
      </c>
      <c r="F28" s="43" t="s">
        <v>386</v>
      </c>
      <c r="G28" s="86"/>
    </row>
    <row r="29" spans="1:8">
      <c r="C29" s="80"/>
      <c r="D29" s="78"/>
      <c r="E29" s="76" t="s">
        <v>5</v>
      </c>
      <c r="F29" s="43" t="s">
        <v>384</v>
      </c>
      <c r="G29" s="86"/>
      <c r="H29" s="12"/>
    </row>
    <row r="30" spans="1:8" ht="19.5" hidden="1" customHeight="1">
      <c r="C30" s="80"/>
      <c r="D30" s="78"/>
      <c r="E30" s="76" t="s">
        <v>116</v>
      </c>
      <c r="F30" s="44"/>
      <c r="G30" s="86"/>
      <c r="H30" s="12"/>
    </row>
    <row r="31" spans="1:8" ht="9.75" customHeight="1">
      <c r="A31" s="77"/>
      <c r="D31" s="78"/>
      <c r="E31" s="76"/>
      <c r="F31" s="82"/>
    </row>
    <row r="32" spans="1:8" ht="27.75" customHeight="1">
      <c r="A32" s="77"/>
      <c r="D32" s="78"/>
      <c r="E32" s="79" t="s">
        <v>330</v>
      </c>
      <c r="F32" s="321" t="s">
        <v>332</v>
      </c>
    </row>
    <row r="33" spans="1:6" ht="9.75" customHeight="1">
      <c r="A33" s="77"/>
      <c r="D33" s="78"/>
      <c r="E33" s="76"/>
      <c r="F33" s="82"/>
    </row>
    <row r="34" spans="1:6" ht="19.5" customHeight="1">
      <c r="B34" s="13"/>
      <c r="D34" s="38"/>
      <c r="E34" s="81" t="s">
        <v>101</v>
      </c>
      <c r="F34" s="43" t="s">
        <v>938</v>
      </c>
    </row>
    <row r="35" spans="1:6" ht="19.5" customHeight="1">
      <c r="B35" s="13"/>
      <c r="D35" s="38"/>
      <c r="E35" s="81" t="s">
        <v>108</v>
      </c>
      <c r="F35" s="43" t="s">
        <v>939</v>
      </c>
    </row>
    <row r="36" spans="1:6" ht="3" customHeight="1">
      <c r="B36" s="13"/>
      <c r="D36" s="38"/>
      <c r="E36" s="81"/>
      <c r="F36" s="81"/>
    </row>
    <row r="37" spans="1:6" ht="19.5" customHeight="1">
      <c r="E37" s="51"/>
      <c r="F37" s="82" t="s">
        <v>202</v>
      </c>
    </row>
    <row r="38" spans="1:6" ht="19.5" customHeight="1">
      <c r="E38" s="81" t="s">
        <v>21</v>
      </c>
      <c r="F38" s="43" t="s">
        <v>940</v>
      </c>
    </row>
    <row r="39" spans="1:6" ht="19.5" customHeight="1">
      <c r="E39" s="81" t="s">
        <v>22</v>
      </c>
      <c r="F39" s="43" t="s">
        <v>942</v>
      </c>
    </row>
    <row r="40" spans="1:6" ht="19.5" customHeight="1">
      <c r="E40" s="81" t="s">
        <v>28</v>
      </c>
      <c r="F40" s="43" t="s">
        <v>941</v>
      </c>
    </row>
    <row r="41" spans="1:6" ht="19.5" customHeight="1">
      <c r="E41" s="81" t="s">
        <v>23</v>
      </c>
      <c r="F41" s="43" t="s">
        <v>943</v>
      </c>
    </row>
    <row r="42" spans="1:6" ht="3" customHeight="1">
      <c r="E42" s="81"/>
      <c r="F42" s="38"/>
    </row>
    <row r="43" spans="1:6" ht="30" customHeight="1">
      <c r="E43" s="81"/>
      <c r="F43" s="38"/>
    </row>
    <row r="44" spans="1:6" ht="9.9499999999999993" customHeight="1"/>
    <row r="45" spans="1:6" ht="88.5" hidden="1" customHeight="1">
      <c r="E45" s="350" t="s">
        <v>336</v>
      </c>
      <c r="F45" s="350"/>
    </row>
    <row r="47" spans="1:6">
      <c r="A47" s="11"/>
    </row>
  </sheetData>
  <sheetProtection algorithmName="SHA-512" hashValue="4Oo9qNZWLW0rK/V68RjrUzYfsCjM3mgRYW+aiytIG7WBr1DiwgvPt1Gl7CLzogIUp3j2BpTGeWJbRFpQYfs4rQ==" saltValue="kaExZKR5yNjUzIL+E/msvw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sheetData>
    <row r="1" spans="1:4">
      <c r="A1" t="s">
        <v>387</v>
      </c>
      <c r="B1" t="s">
        <v>150</v>
      </c>
      <c r="C1" t="s">
        <v>151</v>
      </c>
      <c r="D1" t="s">
        <v>937</v>
      </c>
    </row>
    <row r="2" spans="1:4">
      <c r="A2">
        <v>1</v>
      </c>
      <c r="B2" t="s">
        <v>388</v>
      </c>
      <c r="C2" t="s">
        <v>388</v>
      </c>
      <c r="D2" t="s">
        <v>389</v>
      </c>
    </row>
    <row r="3" spans="1:4">
      <c r="A3">
        <v>2</v>
      </c>
      <c r="B3" t="s">
        <v>388</v>
      </c>
      <c r="C3" t="s">
        <v>390</v>
      </c>
      <c r="D3" t="s">
        <v>391</v>
      </c>
    </row>
    <row r="4" spans="1:4">
      <c r="A4">
        <v>3</v>
      </c>
      <c r="B4" t="s">
        <v>388</v>
      </c>
      <c r="C4" t="s">
        <v>392</v>
      </c>
      <c r="D4" t="s">
        <v>393</v>
      </c>
    </row>
    <row r="5" spans="1:4">
      <c r="A5">
        <v>4</v>
      </c>
      <c r="B5" t="s">
        <v>388</v>
      </c>
      <c r="C5" t="s">
        <v>394</v>
      </c>
      <c r="D5" t="s">
        <v>395</v>
      </c>
    </row>
    <row r="6" spans="1:4">
      <c r="A6">
        <v>5</v>
      </c>
      <c r="B6" t="s">
        <v>388</v>
      </c>
      <c r="C6" t="s">
        <v>396</v>
      </c>
      <c r="D6" t="s">
        <v>397</v>
      </c>
    </row>
    <row r="7" spans="1:4">
      <c r="A7">
        <v>6</v>
      </c>
      <c r="B7" t="s">
        <v>388</v>
      </c>
      <c r="C7" t="s">
        <v>398</v>
      </c>
      <c r="D7" t="s">
        <v>399</v>
      </c>
    </row>
    <row r="8" spans="1:4">
      <c r="A8">
        <v>7</v>
      </c>
      <c r="B8" t="s">
        <v>388</v>
      </c>
      <c r="C8" t="s">
        <v>400</v>
      </c>
      <c r="D8" t="s">
        <v>401</v>
      </c>
    </row>
    <row r="9" spans="1:4">
      <c r="A9">
        <v>8</v>
      </c>
      <c r="B9" t="s">
        <v>388</v>
      </c>
      <c r="C9" t="s">
        <v>402</v>
      </c>
      <c r="D9" t="s">
        <v>403</v>
      </c>
    </row>
    <row r="10" spans="1:4">
      <c r="A10">
        <v>9</v>
      </c>
      <c r="B10" t="s">
        <v>388</v>
      </c>
      <c r="C10" t="s">
        <v>404</v>
      </c>
      <c r="D10" t="s">
        <v>405</v>
      </c>
    </row>
    <row r="11" spans="1:4">
      <c r="A11">
        <v>10</v>
      </c>
      <c r="B11" t="s">
        <v>406</v>
      </c>
      <c r="C11" t="s">
        <v>408</v>
      </c>
      <c r="D11" t="s">
        <v>409</v>
      </c>
    </row>
    <row r="12" spans="1:4">
      <c r="A12">
        <v>11</v>
      </c>
      <c r="B12" t="s">
        <v>406</v>
      </c>
      <c r="C12" t="s">
        <v>406</v>
      </c>
      <c r="D12" t="s">
        <v>407</v>
      </c>
    </row>
    <row r="13" spans="1:4">
      <c r="A13">
        <v>12</v>
      </c>
      <c r="B13" t="s">
        <v>406</v>
      </c>
      <c r="C13" t="s">
        <v>410</v>
      </c>
      <c r="D13" t="s">
        <v>411</v>
      </c>
    </row>
    <row r="14" spans="1:4">
      <c r="A14">
        <v>13</v>
      </c>
      <c r="B14" t="s">
        <v>406</v>
      </c>
      <c r="C14" t="s">
        <v>412</v>
      </c>
      <c r="D14" t="s">
        <v>413</v>
      </c>
    </row>
    <row r="15" spans="1:4">
      <c r="A15">
        <v>14</v>
      </c>
      <c r="B15" t="s">
        <v>406</v>
      </c>
      <c r="C15" t="s">
        <v>414</v>
      </c>
      <c r="D15" t="s">
        <v>415</v>
      </c>
    </row>
    <row r="16" spans="1:4">
      <c r="A16">
        <v>15</v>
      </c>
      <c r="B16" t="s">
        <v>406</v>
      </c>
      <c r="C16" t="s">
        <v>416</v>
      </c>
      <c r="D16" t="s">
        <v>417</v>
      </c>
    </row>
    <row r="17" spans="1:4">
      <c r="A17">
        <v>16</v>
      </c>
      <c r="B17" t="s">
        <v>406</v>
      </c>
      <c r="C17" t="s">
        <v>418</v>
      </c>
      <c r="D17" t="s">
        <v>419</v>
      </c>
    </row>
    <row r="18" spans="1:4">
      <c r="A18">
        <v>17</v>
      </c>
      <c r="B18" t="s">
        <v>406</v>
      </c>
      <c r="C18" t="s">
        <v>420</v>
      </c>
      <c r="D18" t="s">
        <v>421</v>
      </c>
    </row>
    <row r="19" spans="1:4">
      <c r="A19">
        <v>18</v>
      </c>
      <c r="B19" t="s">
        <v>406</v>
      </c>
      <c r="C19" t="s">
        <v>422</v>
      </c>
      <c r="D19" t="s">
        <v>423</v>
      </c>
    </row>
    <row r="20" spans="1:4">
      <c r="A20">
        <v>19</v>
      </c>
      <c r="B20" t="s">
        <v>406</v>
      </c>
      <c r="C20" t="s">
        <v>424</v>
      </c>
      <c r="D20" t="s">
        <v>425</v>
      </c>
    </row>
    <row r="21" spans="1:4">
      <c r="A21">
        <v>20</v>
      </c>
      <c r="B21" t="s">
        <v>406</v>
      </c>
      <c r="C21" t="s">
        <v>426</v>
      </c>
      <c r="D21" t="s">
        <v>427</v>
      </c>
    </row>
    <row r="22" spans="1:4">
      <c r="A22">
        <v>21</v>
      </c>
      <c r="B22" t="s">
        <v>406</v>
      </c>
      <c r="C22" t="s">
        <v>428</v>
      </c>
      <c r="D22" t="s">
        <v>429</v>
      </c>
    </row>
    <row r="23" spans="1:4">
      <c r="A23">
        <v>22</v>
      </c>
      <c r="B23" t="s">
        <v>406</v>
      </c>
      <c r="C23" t="s">
        <v>430</v>
      </c>
      <c r="D23" t="s">
        <v>431</v>
      </c>
    </row>
    <row r="24" spans="1:4">
      <c r="A24">
        <v>23</v>
      </c>
      <c r="B24" t="s">
        <v>406</v>
      </c>
      <c r="C24" t="s">
        <v>432</v>
      </c>
      <c r="D24" t="s">
        <v>433</v>
      </c>
    </row>
    <row r="25" spans="1:4">
      <c r="A25">
        <v>24</v>
      </c>
      <c r="B25" t="s">
        <v>434</v>
      </c>
      <c r="C25" t="s">
        <v>434</v>
      </c>
      <c r="D25" t="s">
        <v>435</v>
      </c>
    </row>
    <row r="26" spans="1:4">
      <c r="A26">
        <v>25</v>
      </c>
      <c r="B26" t="s">
        <v>436</v>
      </c>
      <c r="C26" t="s">
        <v>436</v>
      </c>
      <c r="D26" t="s">
        <v>437</v>
      </c>
    </row>
    <row r="27" spans="1:4">
      <c r="A27">
        <v>26</v>
      </c>
      <c r="B27" t="s">
        <v>438</v>
      </c>
      <c r="C27" t="s">
        <v>438</v>
      </c>
      <c r="D27" t="s">
        <v>439</v>
      </c>
    </row>
    <row r="28" spans="1:4">
      <c r="A28">
        <v>27</v>
      </c>
      <c r="B28" t="s">
        <v>438</v>
      </c>
      <c r="C28" t="s">
        <v>440</v>
      </c>
      <c r="D28" t="s">
        <v>441</v>
      </c>
    </row>
    <row r="29" spans="1:4">
      <c r="A29">
        <v>28</v>
      </c>
      <c r="B29" t="s">
        <v>438</v>
      </c>
      <c r="C29" t="s">
        <v>442</v>
      </c>
      <c r="D29" t="s">
        <v>443</v>
      </c>
    </row>
    <row r="30" spans="1:4">
      <c r="A30">
        <v>29</v>
      </c>
      <c r="B30" t="s">
        <v>438</v>
      </c>
      <c r="C30" t="s">
        <v>444</v>
      </c>
      <c r="D30" t="s">
        <v>445</v>
      </c>
    </row>
    <row r="31" spans="1:4">
      <c r="A31">
        <v>30</v>
      </c>
      <c r="B31" t="s">
        <v>438</v>
      </c>
      <c r="C31" t="s">
        <v>446</v>
      </c>
      <c r="D31" t="s">
        <v>447</v>
      </c>
    </row>
    <row r="32" spans="1:4">
      <c r="A32">
        <v>31</v>
      </c>
      <c r="B32" t="s">
        <v>438</v>
      </c>
      <c r="C32" t="s">
        <v>448</v>
      </c>
      <c r="D32" t="s">
        <v>449</v>
      </c>
    </row>
    <row r="33" spans="1:4">
      <c r="A33">
        <v>32</v>
      </c>
      <c r="B33" t="s">
        <v>438</v>
      </c>
      <c r="C33" t="s">
        <v>450</v>
      </c>
      <c r="D33" t="s">
        <v>451</v>
      </c>
    </row>
    <row r="34" spans="1:4">
      <c r="A34">
        <v>33</v>
      </c>
      <c r="B34" t="s">
        <v>452</v>
      </c>
      <c r="C34" t="s">
        <v>452</v>
      </c>
      <c r="D34" t="s">
        <v>453</v>
      </c>
    </row>
    <row r="35" spans="1:4">
      <c r="A35">
        <v>34</v>
      </c>
      <c r="B35" t="s">
        <v>452</v>
      </c>
      <c r="C35" t="s">
        <v>454</v>
      </c>
      <c r="D35" t="s">
        <v>455</v>
      </c>
    </row>
    <row r="36" spans="1:4">
      <c r="A36">
        <v>35</v>
      </c>
      <c r="B36" t="s">
        <v>452</v>
      </c>
      <c r="C36" t="s">
        <v>456</v>
      </c>
      <c r="D36" t="s">
        <v>457</v>
      </c>
    </row>
    <row r="37" spans="1:4">
      <c r="A37">
        <v>36</v>
      </c>
      <c r="B37" t="s">
        <v>452</v>
      </c>
      <c r="C37" t="s">
        <v>458</v>
      </c>
      <c r="D37" t="s">
        <v>459</v>
      </c>
    </row>
    <row r="38" spans="1:4">
      <c r="A38">
        <v>37</v>
      </c>
      <c r="B38" t="s">
        <v>452</v>
      </c>
      <c r="C38" t="s">
        <v>460</v>
      </c>
      <c r="D38" t="s">
        <v>461</v>
      </c>
    </row>
    <row r="39" spans="1:4">
      <c r="A39">
        <v>38</v>
      </c>
      <c r="B39" t="s">
        <v>462</v>
      </c>
      <c r="C39" t="s">
        <v>462</v>
      </c>
      <c r="D39" t="s">
        <v>463</v>
      </c>
    </row>
    <row r="40" spans="1:4">
      <c r="A40">
        <v>39</v>
      </c>
      <c r="B40" t="s">
        <v>464</v>
      </c>
      <c r="C40" t="s">
        <v>464</v>
      </c>
      <c r="D40" t="s">
        <v>465</v>
      </c>
    </row>
    <row r="41" spans="1:4">
      <c r="A41">
        <v>40</v>
      </c>
      <c r="B41" t="s">
        <v>467</v>
      </c>
      <c r="C41" t="s">
        <v>469</v>
      </c>
      <c r="D41" t="s">
        <v>470</v>
      </c>
    </row>
    <row r="42" spans="1:4">
      <c r="A42">
        <v>41</v>
      </c>
      <c r="B42" t="s">
        <v>467</v>
      </c>
      <c r="C42" t="s">
        <v>467</v>
      </c>
      <c r="D42" t="s">
        <v>468</v>
      </c>
    </row>
    <row r="43" spans="1:4">
      <c r="A43">
        <v>42</v>
      </c>
      <c r="B43" t="s">
        <v>467</v>
      </c>
      <c r="C43" t="s">
        <v>471</v>
      </c>
      <c r="D43" t="s">
        <v>472</v>
      </c>
    </row>
    <row r="44" spans="1:4">
      <c r="A44">
        <v>43</v>
      </c>
      <c r="B44" t="s">
        <v>467</v>
      </c>
      <c r="C44" t="s">
        <v>473</v>
      </c>
      <c r="D44" t="s">
        <v>474</v>
      </c>
    </row>
    <row r="45" spans="1:4">
      <c r="A45">
        <v>44</v>
      </c>
      <c r="B45" t="s">
        <v>467</v>
      </c>
      <c r="C45" t="s">
        <v>475</v>
      </c>
      <c r="D45" t="s">
        <v>476</v>
      </c>
    </row>
    <row r="46" spans="1:4">
      <c r="A46">
        <v>45</v>
      </c>
      <c r="B46" t="s">
        <v>467</v>
      </c>
      <c r="C46" t="s">
        <v>477</v>
      </c>
      <c r="D46" t="s">
        <v>478</v>
      </c>
    </row>
    <row r="47" spans="1:4">
      <c r="A47">
        <v>46</v>
      </c>
      <c r="B47" t="s">
        <v>467</v>
      </c>
      <c r="C47" t="s">
        <v>479</v>
      </c>
      <c r="D47" t="s">
        <v>480</v>
      </c>
    </row>
    <row r="48" spans="1:4">
      <c r="A48">
        <v>47</v>
      </c>
      <c r="B48" t="s">
        <v>481</v>
      </c>
      <c r="C48" t="s">
        <v>483</v>
      </c>
      <c r="D48" t="s">
        <v>484</v>
      </c>
    </row>
    <row r="49" spans="1:4">
      <c r="A49">
        <v>48</v>
      </c>
      <c r="B49" t="s">
        <v>481</v>
      </c>
      <c r="C49" t="s">
        <v>481</v>
      </c>
      <c r="D49" t="s">
        <v>482</v>
      </c>
    </row>
    <row r="50" spans="1:4">
      <c r="A50">
        <v>49</v>
      </c>
      <c r="B50" t="s">
        <v>481</v>
      </c>
      <c r="C50" t="s">
        <v>485</v>
      </c>
      <c r="D50" t="s">
        <v>486</v>
      </c>
    </row>
    <row r="51" spans="1:4">
      <c r="A51">
        <v>50</v>
      </c>
      <c r="B51" t="s">
        <v>481</v>
      </c>
      <c r="C51" t="s">
        <v>487</v>
      </c>
      <c r="D51" t="s">
        <v>488</v>
      </c>
    </row>
    <row r="52" spans="1:4">
      <c r="A52">
        <v>51</v>
      </c>
      <c r="B52" t="s">
        <v>481</v>
      </c>
      <c r="C52" t="s">
        <v>489</v>
      </c>
      <c r="D52" t="s">
        <v>490</v>
      </c>
    </row>
    <row r="53" spans="1:4">
      <c r="A53">
        <v>52</v>
      </c>
      <c r="B53" t="s">
        <v>481</v>
      </c>
      <c r="C53" t="s">
        <v>491</v>
      </c>
      <c r="D53" t="s">
        <v>492</v>
      </c>
    </row>
    <row r="54" spans="1:4">
      <c r="A54">
        <v>53</v>
      </c>
      <c r="B54" t="s">
        <v>481</v>
      </c>
      <c r="C54" t="s">
        <v>493</v>
      </c>
      <c r="D54" t="s">
        <v>494</v>
      </c>
    </row>
    <row r="55" spans="1:4">
      <c r="A55">
        <v>54</v>
      </c>
      <c r="B55" t="s">
        <v>495</v>
      </c>
      <c r="C55" t="s">
        <v>495</v>
      </c>
      <c r="D55" t="s">
        <v>496</v>
      </c>
    </row>
    <row r="56" spans="1:4">
      <c r="A56">
        <v>55</v>
      </c>
      <c r="B56" t="s">
        <v>495</v>
      </c>
      <c r="C56" t="s">
        <v>497</v>
      </c>
      <c r="D56" t="s">
        <v>498</v>
      </c>
    </row>
    <row r="57" spans="1:4">
      <c r="A57">
        <v>56</v>
      </c>
      <c r="B57" t="s">
        <v>495</v>
      </c>
      <c r="C57" t="s">
        <v>499</v>
      </c>
      <c r="D57" t="s">
        <v>500</v>
      </c>
    </row>
    <row r="58" spans="1:4">
      <c r="A58">
        <v>57</v>
      </c>
      <c r="B58" t="s">
        <v>495</v>
      </c>
      <c r="C58" t="s">
        <v>501</v>
      </c>
      <c r="D58" t="s">
        <v>502</v>
      </c>
    </row>
    <row r="59" spans="1:4">
      <c r="A59">
        <v>58</v>
      </c>
      <c r="B59" t="s">
        <v>495</v>
      </c>
      <c r="C59" t="s">
        <v>503</v>
      </c>
      <c r="D59" t="s">
        <v>504</v>
      </c>
    </row>
    <row r="60" spans="1:4">
      <c r="A60">
        <v>59</v>
      </c>
      <c r="B60" t="s">
        <v>495</v>
      </c>
      <c r="C60" t="s">
        <v>505</v>
      </c>
      <c r="D60" t="s">
        <v>506</v>
      </c>
    </row>
    <row r="61" spans="1:4">
      <c r="A61">
        <v>60</v>
      </c>
      <c r="B61" t="s">
        <v>495</v>
      </c>
      <c r="C61" t="s">
        <v>507</v>
      </c>
      <c r="D61" t="s">
        <v>508</v>
      </c>
    </row>
    <row r="62" spans="1:4">
      <c r="A62">
        <v>61</v>
      </c>
      <c r="B62" t="s">
        <v>495</v>
      </c>
      <c r="C62" t="s">
        <v>509</v>
      </c>
      <c r="D62" t="s">
        <v>510</v>
      </c>
    </row>
    <row r="63" spans="1:4">
      <c r="A63">
        <v>62</v>
      </c>
      <c r="B63" t="s">
        <v>495</v>
      </c>
      <c r="C63" t="s">
        <v>511</v>
      </c>
      <c r="D63" t="s">
        <v>512</v>
      </c>
    </row>
    <row r="64" spans="1:4">
      <c r="A64">
        <v>63</v>
      </c>
      <c r="B64" t="s">
        <v>495</v>
      </c>
      <c r="C64" t="s">
        <v>513</v>
      </c>
      <c r="D64" t="s">
        <v>514</v>
      </c>
    </row>
    <row r="65" spans="1:4">
      <c r="A65">
        <v>64</v>
      </c>
      <c r="B65" t="s">
        <v>515</v>
      </c>
      <c r="C65" t="s">
        <v>517</v>
      </c>
      <c r="D65" t="s">
        <v>518</v>
      </c>
    </row>
    <row r="66" spans="1:4">
      <c r="A66">
        <v>65</v>
      </c>
      <c r="B66" t="s">
        <v>515</v>
      </c>
      <c r="C66" t="s">
        <v>519</v>
      </c>
      <c r="D66" t="s">
        <v>520</v>
      </c>
    </row>
    <row r="67" spans="1:4">
      <c r="A67">
        <v>66</v>
      </c>
      <c r="B67" t="s">
        <v>515</v>
      </c>
      <c r="C67" t="s">
        <v>521</v>
      </c>
      <c r="D67" t="s">
        <v>522</v>
      </c>
    </row>
    <row r="68" spans="1:4">
      <c r="A68">
        <v>67</v>
      </c>
      <c r="B68" t="s">
        <v>515</v>
      </c>
      <c r="C68" t="s">
        <v>515</v>
      </c>
      <c r="D68" t="s">
        <v>516</v>
      </c>
    </row>
    <row r="69" spans="1:4">
      <c r="A69">
        <v>68</v>
      </c>
      <c r="B69" t="s">
        <v>515</v>
      </c>
      <c r="C69" t="s">
        <v>523</v>
      </c>
      <c r="D69" t="s">
        <v>524</v>
      </c>
    </row>
    <row r="70" spans="1:4">
      <c r="A70">
        <v>69</v>
      </c>
      <c r="B70" t="s">
        <v>515</v>
      </c>
      <c r="C70" t="s">
        <v>525</v>
      </c>
      <c r="D70" t="s">
        <v>526</v>
      </c>
    </row>
    <row r="71" spans="1:4">
      <c r="A71">
        <v>70</v>
      </c>
      <c r="B71" t="s">
        <v>515</v>
      </c>
      <c r="C71" t="s">
        <v>527</v>
      </c>
      <c r="D71" t="s">
        <v>528</v>
      </c>
    </row>
    <row r="72" spans="1:4">
      <c r="A72">
        <v>71</v>
      </c>
      <c r="B72" t="s">
        <v>515</v>
      </c>
      <c r="C72" t="s">
        <v>529</v>
      </c>
      <c r="D72" t="s">
        <v>530</v>
      </c>
    </row>
    <row r="73" spans="1:4">
      <c r="A73">
        <v>72</v>
      </c>
      <c r="B73" t="s">
        <v>515</v>
      </c>
      <c r="C73" t="s">
        <v>531</v>
      </c>
      <c r="D73" t="s">
        <v>532</v>
      </c>
    </row>
    <row r="74" spans="1:4">
      <c r="A74">
        <v>73</v>
      </c>
      <c r="B74" t="s">
        <v>515</v>
      </c>
      <c r="C74" t="s">
        <v>533</v>
      </c>
      <c r="D74" t="s">
        <v>534</v>
      </c>
    </row>
    <row r="75" spans="1:4">
      <c r="A75">
        <v>74</v>
      </c>
      <c r="B75" t="s">
        <v>535</v>
      </c>
      <c r="C75" t="s">
        <v>535</v>
      </c>
      <c r="D75" t="s">
        <v>536</v>
      </c>
    </row>
    <row r="76" spans="1:4">
      <c r="A76">
        <v>75</v>
      </c>
      <c r="B76" t="s">
        <v>535</v>
      </c>
      <c r="C76" t="s">
        <v>537</v>
      </c>
      <c r="D76" t="s">
        <v>538</v>
      </c>
    </row>
    <row r="77" spans="1:4">
      <c r="A77">
        <v>76</v>
      </c>
      <c r="B77" t="s">
        <v>535</v>
      </c>
      <c r="C77" t="s">
        <v>539</v>
      </c>
      <c r="D77" t="s">
        <v>540</v>
      </c>
    </row>
    <row r="78" spans="1:4">
      <c r="A78">
        <v>77</v>
      </c>
      <c r="B78" t="s">
        <v>535</v>
      </c>
      <c r="C78" t="s">
        <v>541</v>
      </c>
      <c r="D78" t="s">
        <v>542</v>
      </c>
    </row>
    <row r="79" spans="1:4">
      <c r="A79">
        <v>78</v>
      </c>
      <c r="B79" t="s">
        <v>535</v>
      </c>
      <c r="C79" t="s">
        <v>543</v>
      </c>
      <c r="D79" t="s">
        <v>544</v>
      </c>
    </row>
    <row r="80" spans="1:4">
      <c r="A80">
        <v>79</v>
      </c>
      <c r="B80" t="s">
        <v>535</v>
      </c>
      <c r="C80" t="s">
        <v>545</v>
      </c>
      <c r="D80" t="s">
        <v>546</v>
      </c>
    </row>
    <row r="81" spans="1:4">
      <c r="A81">
        <v>80</v>
      </c>
      <c r="B81" t="s">
        <v>535</v>
      </c>
      <c r="C81" t="s">
        <v>547</v>
      </c>
      <c r="D81" t="s">
        <v>548</v>
      </c>
    </row>
    <row r="82" spans="1:4">
      <c r="A82">
        <v>81</v>
      </c>
      <c r="B82" t="s">
        <v>535</v>
      </c>
      <c r="C82" t="s">
        <v>549</v>
      </c>
      <c r="D82" t="s">
        <v>550</v>
      </c>
    </row>
    <row r="83" spans="1:4">
      <c r="A83">
        <v>82</v>
      </c>
      <c r="B83" t="s">
        <v>535</v>
      </c>
      <c r="C83" t="s">
        <v>551</v>
      </c>
      <c r="D83" t="s">
        <v>552</v>
      </c>
    </row>
    <row r="84" spans="1:4">
      <c r="A84">
        <v>83</v>
      </c>
      <c r="B84" t="s">
        <v>535</v>
      </c>
      <c r="C84" t="s">
        <v>553</v>
      </c>
      <c r="D84" t="s">
        <v>554</v>
      </c>
    </row>
    <row r="85" spans="1:4">
      <c r="A85">
        <v>84</v>
      </c>
      <c r="B85" t="s">
        <v>535</v>
      </c>
      <c r="C85" t="s">
        <v>555</v>
      </c>
      <c r="D85" t="s">
        <v>556</v>
      </c>
    </row>
    <row r="86" spans="1:4">
      <c r="A86">
        <v>85</v>
      </c>
      <c r="B86" t="s">
        <v>535</v>
      </c>
      <c r="C86" t="s">
        <v>557</v>
      </c>
      <c r="D86" t="s">
        <v>558</v>
      </c>
    </row>
    <row r="87" spans="1:4">
      <c r="A87">
        <v>86</v>
      </c>
      <c r="B87" t="s">
        <v>559</v>
      </c>
      <c r="C87" t="s">
        <v>559</v>
      </c>
      <c r="D87" t="s">
        <v>560</v>
      </c>
    </row>
    <row r="88" spans="1:4">
      <c r="A88">
        <v>87</v>
      </c>
      <c r="B88" t="s">
        <v>561</v>
      </c>
      <c r="C88" t="s">
        <v>563</v>
      </c>
      <c r="D88" t="s">
        <v>564</v>
      </c>
    </row>
    <row r="89" spans="1:4">
      <c r="A89">
        <v>88</v>
      </c>
      <c r="B89" t="s">
        <v>561</v>
      </c>
      <c r="C89" t="s">
        <v>469</v>
      </c>
      <c r="D89" t="s">
        <v>565</v>
      </c>
    </row>
    <row r="90" spans="1:4">
      <c r="A90">
        <v>89</v>
      </c>
      <c r="B90" t="s">
        <v>561</v>
      </c>
      <c r="C90" t="s">
        <v>566</v>
      </c>
      <c r="D90" t="s">
        <v>567</v>
      </c>
    </row>
    <row r="91" spans="1:4">
      <c r="A91">
        <v>90</v>
      </c>
      <c r="B91" t="s">
        <v>561</v>
      </c>
      <c r="C91" t="s">
        <v>568</v>
      </c>
      <c r="D91" t="s">
        <v>569</v>
      </c>
    </row>
    <row r="92" spans="1:4">
      <c r="A92">
        <v>91</v>
      </c>
      <c r="B92" t="s">
        <v>561</v>
      </c>
      <c r="C92" t="s">
        <v>561</v>
      </c>
      <c r="D92" t="s">
        <v>562</v>
      </c>
    </row>
    <row r="93" spans="1:4">
      <c r="A93">
        <v>92</v>
      </c>
      <c r="B93" t="s">
        <v>561</v>
      </c>
      <c r="C93" t="s">
        <v>570</v>
      </c>
      <c r="D93" t="s">
        <v>571</v>
      </c>
    </row>
    <row r="94" spans="1:4">
      <c r="A94">
        <v>93</v>
      </c>
      <c r="B94" t="s">
        <v>561</v>
      </c>
      <c r="C94" t="s">
        <v>572</v>
      </c>
      <c r="D94" t="s">
        <v>573</v>
      </c>
    </row>
    <row r="95" spans="1:4">
      <c r="A95">
        <v>94</v>
      </c>
      <c r="B95" t="s">
        <v>561</v>
      </c>
      <c r="C95" t="s">
        <v>574</v>
      </c>
      <c r="D95" t="s">
        <v>575</v>
      </c>
    </row>
    <row r="96" spans="1:4">
      <c r="A96">
        <v>95</v>
      </c>
      <c r="B96" t="s">
        <v>561</v>
      </c>
      <c r="C96" t="s">
        <v>576</v>
      </c>
      <c r="D96" t="s">
        <v>577</v>
      </c>
    </row>
    <row r="97" spans="1:4">
      <c r="A97">
        <v>96</v>
      </c>
      <c r="B97" t="s">
        <v>561</v>
      </c>
      <c r="C97" t="s">
        <v>578</v>
      </c>
      <c r="D97" t="s">
        <v>579</v>
      </c>
    </row>
    <row r="98" spans="1:4">
      <c r="A98">
        <v>97</v>
      </c>
      <c r="B98" t="s">
        <v>561</v>
      </c>
      <c r="C98" t="s">
        <v>580</v>
      </c>
      <c r="D98" t="s">
        <v>581</v>
      </c>
    </row>
    <row r="99" spans="1:4">
      <c r="A99">
        <v>98</v>
      </c>
      <c r="B99" t="s">
        <v>561</v>
      </c>
      <c r="C99" t="s">
        <v>582</v>
      </c>
      <c r="D99" t="s">
        <v>583</v>
      </c>
    </row>
    <row r="100" spans="1:4">
      <c r="A100">
        <v>99</v>
      </c>
      <c r="B100" t="s">
        <v>584</v>
      </c>
      <c r="C100" t="s">
        <v>586</v>
      </c>
      <c r="D100" t="s">
        <v>587</v>
      </c>
    </row>
    <row r="101" spans="1:4">
      <c r="A101">
        <v>100</v>
      </c>
      <c r="B101" t="s">
        <v>584</v>
      </c>
      <c r="C101" t="s">
        <v>588</v>
      </c>
      <c r="D101" t="s">
        <v>589</v>
      </c>
    </row>
    <row r="102" spans="1:4">
      <c r="A102">
        <v>101</v>
      </c>
      <c r="B102" t="s">
        <v>584</v>
      </c>
      <c r="C102" t="s">
        <v>584</v>
      </c>
      <c r="D102" t="s">
        <v>585</v>
      </c>
    </row>
    <row r="103" spans="1:4">
      <c r="A103">
        <v>102</v>
      </c>
      <c r="B103" t="s">
        <v>584</v>
      </c>
      <c r="C103" t="s">
        <v>590</v>
      </c>
      <c r="D103" t="s">
        <v>591</v>
      </c>
    </row>
    <row r="104" spans="1:4">
      <c r="A104">
        <v>103</v>
      </c>
      <c r="B104" t="s">
        <v>584</v>
      </c>
      <c r="C104" t="s">
        <v>592</v>
      </c>
      <c r="D104" t="s">
        <v>593</v>
      </c>
    </row>
    <row r="105" spans="1:4">
      <c r="A105">
        <v>104</v>
      </c>
      <c r="B105" t="s">
        <v>584</v>
      </c>
      <c r="C105" t="s">
        <v>594</v>
      </c>
      <c r="D105" t="s">
        <v>595</v>
      </c>
    </row>
    <row r="106" spans="1:4">
      <c r="A106">
        <v>105</v>
      </c>
      <c r="B106" t="s">
        <v>584</v>
      </c>
      <c r="C106" t="s">
        <v>596</v>
      </c>
      <c r="D106" t="s">
        <v>597</v>
      </c>
    </row>
    <row r="107" spans="1:4">
      <c r="A107">
        <v>106</v>
      </c>
      <c r="B107" t="s">
        <v>598</v>
      </c>
      <c r="C107" t="s">
        <v>600</v>
      </c>
      <c r="D107" t="s">
        <v>601</v>
      </c>
    </row>
    <row r="108" spans="1:4">
      <c r="A108">
        <v>107</v>
      </c>
      <c r="B108" t="s">
        <v>598</v>
      </c>
      <c r="C108" t="s">
        <v>602</v>
      </c>
      <c r="D108" t="s">
        <v>603</v>
      </c>
    </row>
    <row r="109" spans="1:4">
      <c r="A109">
        <v>108</v>
      </c>
      <c r="B109" t="s">
        <v>598</v>
      </c>
      <c r="C109" t="s">
        <v>598</v>
      </c>
      <c r="D109" t="s">
        <v>599</v>
      </c>
    </row>
    <row r="110" spans="1:4">
      <c r="A110">
        <v>109</v>
      </c>
      <c r="B110" t="s">
        <v>598</v>
      </c>
      <c r="C110" t="s">
        <v>604</v>
      </c>
      <c r="D110" t="s">
        <v>605</v>
      </c>
    </row>
    <row r="111" spans="1:4">
      <c r="A111">
        <v>110</v>
      </c>
      <c r="B111" t="s">
        <v>598</v>
      </c>
      <c r="C111" t="s">
        <v>606</v>
      </c>
      <c r="D111" t="s">
        <v>607</v>
      </c>
    </row>
    <row r="112" spans="1:4">
      <c r="A112">
        <v>111</v>
      </c>
      <c r="B112" t="s">
        <v>598</v>
      </c>
      <c r="C112" t="s">
        <v>608</v>
      </c>
      <c r="D112" t="s">
        <v>609</v>
      </c>
    </row>
    <row r="113" spans="1:4">
      <c r="A113">
        <v>112</v>
      </c>
      <c r="B113" t="s">
        <v>598</v>
      </c>
      <c r="C113" t="s">
        <v>610</v>
      </c>
      <c r="D113" t="s">
        <v>611</v>
      </c>
    </row>
    <row r="114" spans="1:4">
      <c r="A114">
        <v>113</v>
      </c>
      <c r="B114" t="s">
        <v>598</v>
      </c>
      <c r="C114" t="s">
        <v>612</v>
      </c>
      <c r="D114" t="s">
        <v>613</v>
      </c>
    </row>
    <row r="115" spans="1:4">
      <c r="A115">
        <v>114</v>
      </c>
      <c r="B115" t="s">
        <v>598</v>
      </c>
      <c r="C115" t="s">
        <v>614</v>
      </c>
      <c r="D115" t="s">
        <v>615</v>
      </c>
    </row>
    <row r="116" spans="1:4">
      <c r="A116">
        <v>115</v>
      </c>
      <c r="B116" t="s">
        <v>598</v>
      </c>
      <c r="C116" t="s">
        <v>616</v>
      </c>
      <c r="D116" t="s">
        <v>617</v>
      </c>
    </row>
    <row r="117" spans="1:4">
      <c r="A117">
        <v>116</v>
      </c>
      <c r="B117" t="s">
        <v>598</v>
      </c>
      <c r="C117" t="s">
        <v>618</v>
      </c>
      <c r="D117" t="s">
        <v>619</v>
      </c>
    </row>
    <row r="118" spans="1:4">
      <c r="A118">
        <v>117</v>
      </c>
      <c r="B118" t="s">
        <v>598</v>
      </c>
      <c r="C118" t="s">
        <v>620</v>
      </c>
      <c r="D118" t="s">
        <v>621</v>
      </c>
    </row>
    <row r="119" spans="1:4">
      <c r="A119">
        <v>118</v>
      </c>
      <c r="B119" t="s">
        <v>598</v>
      </c>
      <c r="C119" t="s">
        <v>622</v>
      </c>
      <c r="D119" t="s">
        <v>623</v>
      </c>
    </row>
    <row r="120" spans="1:4">
      <c r="A120">
        <v>119</v>
      </c>
      <c r="B120" t="s">
        <v>624</v>
      </c>
      <c r="C120" t="s">
        <v>626</v>
      </c>
      <c r="D120" t="s">
        <v>627</v>
      </c>
    </row>
    <row r="121" spans="1:4">
      <c r="A121">
        <v>120</v>
      </c>
      <c r="B121" t="s">
        <v>624</v>
      </c>
      <c r="C121" t="s">
        <v>628</v>
      </c>
      <c r="D121" t="s">
        <v>629</v>
      </c>
    </row>
    <row r="122" spans="1:4">
      <c r="A122">
        <v>121</v>
      </c>
      <c r="B122" t="s">
        <v>624</v>
      </c>
      <c r="C122" t="s">
        <v>624</v>
      </c>
      <c r="D122" t="s">
        <v>625</v>
      </c>
    </row>
    <row r="123" spans="1:4">
      <c r="A123">
        <v>122</v>
      </c>
      <c r="B123" t="s">
        <v>624</v>
      </c>
      <c r="C123" t="s">
        <v>630</v>
      </c>
      <c r="D123" t="s">
        <v>631</v>
      </c>
    </row>
    <row r="124" spans="1:4">
      <c r="A124">
        <v>123</v>
      </c>
      <c r="B124" t="s">
        <v>624</v>
      </c>
      <c r="C124" t="s">
        <v>632</v>
      </c>
      <c r="D124" t="s">
        <v>633</v>
      </c>
    </row>
    <row r="125" spans="1:4">
      <c r="A125">
        <v>124</v>
      </c>
      <c r="B125" t="s">
        <v>624</v>
      </c>
      <c r="C125" t="s">
        <v>634</v>
      </c>
      <c r="D125" t="s">
        <v>635</v>
      </c>
    </row>
    <row r="126" spans="1:4">
      <c r="A126">
        <v>125</v>
      </c>
      <c r="B126" t="s">
        <v>624</v>
      </c>
      <c r="C126" t="s">
        <v>636</v>
      </c>
      <c r="D126" t="s">
        <v>637</v>
      </c>
    </row>
    <row r="127" spans="1:4">
      <c r="A127">
        <v>126</v>
      </c>
      <c r="B127" t="s">
        <v>624</v>
      </c>
      <c r="C127" t="s">
        <v>638</v>
      </c>
      <c r="D127" t="s">
        <v>639</v>
      </c>
    </row>
    <row r="128" spans="1:4">
      <c r="A128">
        <v>127</v>
      </c>
      <c r="B128" t="s">
        <v>624</v>
      </c>
      <c r="C128" t="s">
        <v>640</v>
      </c>
      <c r="D128" t="s">
        <v>641</v>
      </c>
    </row>
    <row r="129" spans="1:4">
      <c r="A129">
        <v>128</v>
      </c>
      <c r="B129" t="s">
        <v>624</v>
      </c>
      <c r="C129" t="s">
        <v>642</v>
      </c>
      <c r="D129" t="s">
        <v>643</v>
      </c>
    </row>
    <row r="130" spans="1:4">
      <c r="A130">
        <v>129</v>
      </c>
      <c r="B130" t="s">
        <v>624</v>
      </c>
      <c r="C130" t="s">
        <v>644</v>
      </c>
      <c r="D130" t="s">
        <v>645</v>
      </c>
    </row>
    <row r="131" spans="1:4">
      <c r="A131">
        <v>130</v>
      </c>
      <c r="B131" t="s">
        <v>646</v>
      </c>
      <c r="C131" t="s">
        <v>646</v>
      </c>
      <c r="D131" t="s">
        <v>647</v>
      </c>
    </row>
    <row r="132" spans="1:4">
      <c r="A132">
        <v>131</v>
      </c>
      <c r="B132" t="s">
        <v>648</v>
      </c>
      <c r="C132" t="s">
        <v>648</v>
      </c>
      <c r="D132" t="s">
        <v>649</v>
      </c>
    </row>
    <row r="133" spans="1:4">
      <c r="A133">
        <v>132</v>
      </c>
      <c r="B133" t="s">
        <v>650</v>
      </c>
      <c r="C133" t="s">
        <v>652</v>
      </c>
      <c r="D133" t="s">
        <v>653</v>
      </c>
    </row>
    <row r="134" spans="1:4">
      <c r="A134">
        <v>133</v>
      </c>
      <c r="B134" t="s">
        <v>650</v>
      </c>
      <c r="C134" t="s">
        <v>654</v>
      </c>
      <c r="D134" t="s">
        <v>655</v>
      </c>
    </row>
    <row r="135" spans="1:4">
      <c r="A135">
        <v>134</v>
      </c>
      <c r="B135" t="s">
        <v>650</v>
      </c>
      <c r="C135" t="s">
        <v>656</v>
      </c>
      <c r="D135" t="s">
        <v>657</v>
      </c>
    </row>
    <row r="136" spans="1:4">
      <c r="A136">
        <v>135</v>
      </c>
      <c r="B136" t="s">
        <v>650</v>
      </c>
      <c r="C136" t="s">
        <v>658</v>
      </c>
      <c r="D136" t="s">
        <v>659</v>
      </c>
    </row>
    <row r="137" spans="1:4">
      <c r="A137">
        <v>136</v>
      </c>
      <c r="B137" t="s">
        <v>650</v>
      </c>
      <c r="C137" t="s">
        <v>650</v>
      </c>
      <c r="D137" t="s">
        <v>651</v>
      </c>
    </row>
    <row r="138" spans="1:4">
      <c r="A138">
        <v>137</v>
      </c>
      <c r="B138" t="s">
        <v>650</v>
      </c>
      <c r="C138" t="s">
        <v>660</v>
      </c>
      <c r="D138" t="s">
        <v>661</v>
      </c>
    </row>
    <row r="139" spans="1:4">
      <c r="A139">
        <v>138</v>
      </c>
      <c r="B139" t="s">
        <v>662</v>
      </c>
      <c r="C139" t="s">
        <v>662</v>
      </c>
      <c r="D139" t="s">
        <v>663</v>
      </c>
    </row>
    <row r="140" spans="1:4">
      <c r="A140">
        <v>139</v>
      </c>
      <c r="B140" t="s">
        <v>664</v>
      </c>
      <c r="C140" t="s">
        <v>666</v>
      </c>
      <c r="D140" t="s">
        <v>667</v>
      </c>
    </row>
    <row r="141" spans="1:4">
      <c r="A141">
        <v>140</v>
      </c>
      <c r="B141" t="s">
        <v>664</v>
      </c>
      <c r="C141" t="s">
        <v>664</v>
      </c>
      <c r="D141" t="s">
        <v>665</v>
      </c>
    </row>
    <row r="142" spans="1:4">
      <c r="A142">
        <v>141</v>
      </c>
      <c r="B142" t="s">
        <v>664</v>
      </c>
      <c r="C142" t="s">
        <v>668</v>
      </c>
      <c r="D142" t="s">
        <v>669</v>
      </c>
    </row>
    <row r="143" spans="1:4">
      <c r="A143">
        <v>142</v>
      </c>
      <c r="B143" t="s">
        <v>664</v>
      </c>
      <c r="C143" t="s">
        <v>670</v>
      </c>
      <c r="D143" t="s">
        <v>671</v>
      </c>
    </row>
    <row r="144" spans="1:4">
      <c r="A144">
        <v>143</v>
      </c>
      <c r="B144" t="s">
        <v>664</v>
      </c>
      <c r="C144" t="s">
        <v>672</v>
      </c>
      <c r="D144" t="s">
        <v>673</v>
      </c>
    </row>
    <row r="145" spans="1:4">
      <c r="A145">
        <v>144</v>
      </c>
      <c r="B145" t="s">
        <v>664</v>
      </c>
      <c r="C145" t="s">
        <v>674</v>
      </c>
      <c r="D145" t="s">
        <v>675</v>
      </c>
    </row>
    <row r="146" spans="1:4">
      <c r="A146">
        <v>145</v>
      </c>
      <c r="B146" t="s">
        <v>664</v>
      </c>
      <c r="C146" t="s">
        <v>676</v>
      </c>
      <c r="D146" t="s">
        <v>677</v>
      </c>
    </row>
    <row r="147" spans="1:4">
      <c r="A147">
        <v>146</v>
      </c>
      <c r="B147" t="s">
        <v>678</v>
      </c>
      <c r="C147" t="s">
        <v>680</v>
      </c>
      <c r="D147" t="s">
        <v>681</v>
      </c>
    </row>
    <row r="148" spans="1:4">
      <c r="A148">
        <v>147</v>
      </c>
      <c r="B148" t="s">
        <v>678</v>
      </c>
      <c r="C148" t="s">
        <v>948</v>
      </c>
      <c r="D148" t="s">
        <v>682</v>
      </c>
    </row>
    <row r="149" spans="1:4">
      <c r="A149">
        <v>148</v>
      </c>
      <c r="B149" t="s">
        <v>678</v>
      </c>
      <c r="C149" t="s">
        <v>683</v>
      </c>
      <c r="D149" t="s">
        <v>684</v>
      </c>
    </row>
    <row r="150" spans="1:4">
      <c r="A150">
        <v>149</v>
      </c>
      <c r="B150" t="s">
        <v>678</v>
      </c>
      <c r="C150" t="s">
        <v>949</v>
      </c>
      <c r="D150" t="s">
        <v>685</v>
      </c>
    </row>
    <row r="151" spans="1:4">
      <c r="A151">
        <v>150</v>
      </c>
      <c r="B151" t="s">
        <v>678</v>
      </c>
      <c r="C151" t="s">
        <v>678</v>
      </c>
      <c r="D151" t="s">
        <v>679</v>
      </c>
    </row>
    <row r="152" spans="1:4">
      <c r="A152">
        <v>151</v>
      </c>
      <c r="B152" t="s">
        <v>678</v>
      </c>
      <c r="C152" t="s">
        <v>686</v>
      </c>
      <c r="D152" t="s">
        <v>687</v>
      </c>
    </row>
    <row r="153" spans="1:4">
      <c r="A153">
        <v>152</v>
      </c>
      <c r="B153" t="s">
        <v>678</v>
      </c>
      <c r="C153" t="s">
        <v>688</v>
      </c>
      <c r="D153" t="s">
        <v>689</v>
      </c>
    </row>
    <row r="154" spans="1:4">
      <c r="A154">
        <v>153</v>
      </c>
      <c r="B154" t="s">
        <v>678</v>
      </c>
      <c r="C154" t="s">
        <v>690</v>
      </c>
      <c r="D154" t="s">
        <v>691</v>
      </c>
    </row>
    <row r="155" spans="1:4">
      <c r="A155">
        <v>154</v>
      </c>
      <c r="B155" t="s">
        <v>678</v>
      </c>
      <c r="C155" t="s">
        <v>692</v>
      </c>
      <c r="D155" t="s">
        <v>693</v>
      </c>
    </row>
    <row r="156" spans="1:4">
      <c r="A156">
        <v>155</v>
      </c>
      <c r="B156" t="s">
        <v>678</v>
      </c>
      <c r="C156" t="s">
        <v>694</v>
      </c>
      <c r="D156" t="s">
        <v>695</v>
      </c>
    </row>
    <row r="157" spans="1:4">
      <c r="A157">
        <v>156</v>
      </c>
      <c r="B157" t="s">
        <v>678</v>
      </c>
      <c r="C157" t="s">
        <v>696</v>
      </c>
      <c r="D157" t="s">
        <v>697</v>
      </c>
    </row>
    <row r="158" spans="1:4">
      <c r="A158">
        <v>157</v>
      </c>
      <c r="B158" t="s">
        <v>678</v>
      </c>
      <c r="C158" t="s">
        <v>698</v>
      </c>
      <c r="D158" t="s">
        <v>699</v>
      </c>
    </row>
    <row r="159" spans="1:4">
      <c r="A159">
        <v>158</v>
      </c>
      <c r="B159" t="s">
        <v>678</v>
      </c>
      <c r="C159" t="s">
        <v>700</v>
      </c>
      <c r="D159" t="s">
        <v>701</v>
      </c>
    </row>
    <row r="160" spans="1:4">
      <c r="A160">
        <v>159</v>
      </c>
      <c r="B160" t="s">
        <v>702</v>
      </c>
      <c r="C160" t="s">
        <v>704</v>
      </c>
      <c r="D160" t="s">
        <v>705</v>
      </c>
    </row>
    <row r="161" spans="1:4">
      <c r="A161">
        <v>160</v>
      </c>
      <c r="B161" t="s">
        <v>702</v>
      </c>
      <c r="C161" t="s">
        <v>706</v>
      </c>
      <c r="D161" t="s">
        <v>707</v>
      </c>
    </row>
    <row r="162" spans="1:4">
      <c r="A162">
        <v>161</v>
      </c>
      <c r="B162" t="s">
        <v>702</v>
      </c>
      <c r="C162" t="s">
        <v>708</v>
      </c>
      <c r="D162" t="s">
        <v>709</v>
      </c>
    </row>
    <row r="163" spans="1:4">
      <c r="A163">
        <v>162</v>
      </c>
      <c r="B163" t="s">
        <v>702</v>
      </c>
      <c r="C163" t="s">
        <v>710</v>
      </c>
      <c r="D163" t="s">
        <v>711</v>
      </c>
    </row>
    <row r="164" spans="1:4">
      <c r="A164">
        <v>163</v>
      </c>
      <c r="B164" t="s">
        <v>702</v>
      </c>
      <c r="C164" t="s">
        <v>712</v>
      </c>
      <c r="D164" t="s">
        <v>713</v>
      </c>
    </row>
    <row r="165" spans="1:4">
      <c r="A165">
        <v>164</v>
      </c>
      <c r="B165" t="s">
        <v>702</v>
      </c>
      <c r="C165" t="s">
        <v>714</v>
      </c>
      <c r="D165" t="s">
        <v>715</v>
      </c>
    </row>
    <row r="166" spans="1:4">
      <c r="A166">
        <v>165</v>
      </c>
      <c r="B166" t="s">
        <v>702</v>
      </c>
      <c r="C166" t="s">
        <v>716</v>
      </c>
      <c r="D166" t="s">
        <v>717</v>
      </c>
    </row>
    <row r="167" spans="1:4">
      <c r="A167">
        <v>166</v>
      </c>
      <c r="B167" t="s">
        <v>702</v>
      </c>
      <c r="C167" t="s">
        <v>702</v>
      </c>
      <c r="D167" t="s">
        <v>703</v>
      </c>
    </row>
    <row r="168" spans="1:4">
      <c r="A168">
        <v>167</v>
      </c>
      <c r="B168" t="s">
        <v>702</v>
      </c>
      <c r="C168" t="s">
        <v>718</v>
      </c>
      <c r="D168" t="s">
        <v>719</v>
      </c>
    </row>
    <row r="169" spans="1:4">
      <c r="A169">
        <v>168</v>
      </c>
      <c r="B169" t="s">
        <v>702</v>
      </c>
      <c r="C169" t="s">
        <v>720</v>
      </c>
      <c r="D169" t="s">
        <v>721</v>
      </c>
    </row>
    <row r="170" spans="1:4">
      <c r="A170">
        <v>169</v>
      </c>
      <c r="B170" t="s">
        <v>702</v>
      </c>
      <c r="C170" t="s">
        <v>722</v>
      </c>
      <c r="D170" t="s">
        <v>723</v>
      </c>
    </row>
    <row r="171" spans="1:4">
      <c r="A171">
        <v>170</v>
      </c>
      <c r="B171" t="s">
        <v>702</v>
      </c>
      <c r="C171" t="s">
        <v>724</v>
      </c>
      <c r="D171" t="s">
        <v>725</v>
      </c>
    </row>
    <row r="172" spans="1:4">
      <c r="A172">
        <v>171</v>
      </c>
      <c r="B172" t="s">
        <v>702</v>
      </c>
      <c r="C172" t="s">
        <v>726</v>
      </c>
      <c r="D172" t="s">
        <v>727</v>
      </c>
    </row>
    <row r="173" spans="1:4">
      <c r="A173">
        <v>172</v>
      </c>
      <c r="B173" t="s">
        <v>702</v>
      </c>
      <c r="C173" t="s">
        <v>430</v>
      </c>
      <c r="D173" t="s">
        <v>728</v>
      </c>
    </row>
    <row r="174" spans="1:4">
      <c r="A174">
        <v>173</v>
      </c>
      <c r="B174" t="s">
        <v>702</v>
      </c>
      <c r="C174" t="s">
        <v>729</v>
      </c>
      <c r="D174" t="s">
        <v>730</v>
      </c>
    </row>
    <row r="175" spans="1:4">
      <c r="A175">
        <v>174</v>
      </c>
      <c r="B175" t="s">
        <v>731</v>
      </c>
      <c r="C175" t="s">
        <v>733</v>
      </c>
      <c r="D175" t="s">
        <v>734</v>
      </c>
    </row>
    <row r="176" spans="1:4">
      <c r="A176">
        <v>175</v>
      </c>
      <c r="B176" t="s">
        <v>731</v>
      </c>
      <c r="C176" t="s">
        <v>735</v>
      </c>
      <c r="D176" t="s">
        <v>736</v>
      </c>
    </row>
    <row r="177" spans="1:4">
      <c r="A177">
        <v>176</v>
      </c>
      <c r="B177" t="s">
        <v>731</v>
      </c>
      <c r="C177" t="s">
        <v>737</v>
      </c>
      <c r="D177" t="s">
        <v>738</v>
      </c>
    </row>
    <row r="178" spans="1:4">
      <c r="A178">
        <v>177</v>
      </c>
      <c r="B178" t="s">
        <v>731</v>
      </c>
      <c r="C178" t="s">
        <v>739</v>
      </c>
      <c r="D178" t="s">
        <v>740</v>
      </c>
    </row>
    <row r="179" spans="1:4">
      <c r="A179">
        <v>178</v>
      </c>
      <c r="B179" t="s">
        <v>731</v>
      </c>
      <c r="C179" t="s">
        <v>466</v>
      </c>
      <c r="D179" t="s">
        <v>741</v>
      </c>
    </row>
    <row r="180" spans="1:4">
      <c r="A180">
        <v>179</v>
      </c>
      <c r="B180" t="s">
        <v>731</v>
      </c>
      <c r="C180" t="s">
        <v>731</v>
      </c>
      <c r="D180" t="s">
        <v>732</v>
      </c>
    </row>
    <row r="181" spans="1:4">
      <c r="A181">
        <v>180</v>
      </c>
      <c r="B181" t="s">
        <v>731</v>
      </c>
      <c r="C181" t="s">
        <v>742</v>
      </c>
      <c r="D181" t="s">
        <v>743</v>
      </c>
    </row>
    <row r="182" spans="1:4">
      <c r="A182">
        <v>181</v>
      </c>
      <c r="B182" t="s">
        <v>731</v>
      </c>
      <c r="C182" t="s">
        <v>744</v>
      </c>
      <c r="D182" t="s">
        <v>745</v>
      </c>
    </row>
    <row r="183" spans="1:4">
      <c r="A183">
        <v>182</v>
      </c>
      <c r="B183" t="s">
        <v>731</v>
      </c>
      <c r="C183" t="s">
        <v>746</v>
      </c>
      <c r="D183" t="s">
        <v>747</v>
      </c>
    </row>
    <row r="184" spans="1:4">
      <c r="A184">
        <v>183</v>
      </c>
      <c r="B184" t="s">
        <v>748</v>
      </c>
      <c r="C184" t="s">
        <v>748</v>
      </c>
      <c r="D184" t="s">
        <v>749</v>
      </c>
    </row>
    <row r="185" spans="1:4">
      <c r="A185">
        <v>184</v>
      </c>
      <c r="B185" t="s">
        <v>750</v>
      </c>
      <c r="C185" t="s">
        <v>750</v>
      </c>
      <c r="D185" t="s">
        <v>751</v>
      </c>
    </row>
    <row r="186" spans="1:4">
      <c r="A186">
        <v>185</v>
      </c>
      <c r="B186" t="s">
        <v>752</v>
      </c>
      <c r="C186" t="s">
        <v>752</v>
      </c>
      <c r="D186" t="s">
        <v>753</v>
      </c>
    </row>
    <row r="187" spans="1:4">
      <c r="A187">
        <v>186</v>
      </c>
      <c r="B187" t="s">
        <v>754</v>
      </c>
      <c r="C187" t="s">
        <v>754</v>
      </c>
      <c r="D187" t="s">
        <v>755</v>
      </c>
    </row>
    <row r="188" spans="1:4">
      <c r="A188">
        <v>187</v>
      </c>
      <c r="B188" t="s">
        <v>756</v>
      </c>
      <c r="C188" t="s">
        <v>758</v>
      </c>
      <c r="D188" t="s">
        <v>759</v>
      </c>
    </row>
    <row r="189" spans="1:4">
      <c r="A189">
        <v>188</v>
      </c>
      <c r="B189" t="s">
        <v>756</v>
      </c>
      <c r="C189" t="s">
        <v>760</v>
      </c>
      <c r="D189" t="s">
        <v>761</v>
      </c>
    </row>
    <row r="190" spans="1:4">
      <c r="A190">
        <v>189</v>
      </c>
      <c r="B190" t="s">
        <v>756</v>
      </c>
      <c r="C190" t="s">
        <v>762</v>
      </c>
      <c r="D190" t="s">
        <v>763</v>
      </c>
    </row>
    <row r="191" spans="1:4">
      <c r="A191">
        <v>190</v>
      </c>
      <c r="B191" t="s">
        <v>756</v>
      </c>
      <c r="C191" t="s">
        <v>764</v>
      </c>
      <c r="D191" t="s">
        <v>765</v>
      </c>
    </row>
    <row r="192" spans="1:4">
      <c r="A192">
        <v>191</v>
      </c>
      <c r="B192" t="s">
        <v>756</v>
      </c>
      <c r="C192" t="s">
        <v>766</v>
      </c>
      <c r="D192" t="s">
        <v>767</v>
      </c>
    </row>
    <row r="193" spans="1:4">
      <c r="A193">
        <v>192</v>
      </c>
      <c r="B193" t="s">
        <v>756</v>
      </c>
      <c r="C193" t="s">
        <v>688</v>
      </c>
      <c r="D193" t="s">
        <v>768</v>
      </c>
    </row>
    <row r="194" spans="1:4">
      <c r="A194">
        <v>193</v>
      </c>
      <c r="B194" t="s">
        <v>756</v>
      </c>
      <c r="C194" t="s">
        <v>769</v>
      </c>
      <c r="D194" t="s">
        <v>770</v>
      </c>
    </row>
    <row r="195" spans="1:4">
      <c r="A195">
        <v>194</v>
      </c>
      <c r="B195" t="s">
        <v>756</v>
      </c>
      <c r="C195" t="s">
        <v>771</v>
      </c>
      <c r="D195" t="s">
        <v>772</v>
      </c>
    </row>
    <row r="196" spans="1:4">
      <c r="A196">
        <v>195</v>
      </c>
      <c r="B196" t="s">
        <v>756</v>
      </c>
      <c r="C196" t="s">
        <v>773</v>
      </c>
      <c r="D196" t="s">
        <v>774</v>
      </c>
    </row>
    <row r="197" spans="1:4">
      <c r="A197">
        <v>196</v>
      </c>
      <c r="B197" t="s">
        <v>756</v>
      </c>
      <c r="C197" t="s">
        <v>756</v>
      </c>
      <c r="D197" t="s">
        <v>757</v>
      </c>
    </row>
    <row r="198" spans="1:4">
      <c r="A198">
        <v>197</v>
      </c>
      <c r="B198" t="s">
        <v>756</v>
      </c>
      <c r="C198" t="s">
        <v>775</v>
      </c>
      <c r="D198" t="s">
        <v>776</v>
      </c>
    </row>
    <row r="199" spans="1:4">
      <c r="A199">
        <v>198</v>
      </c>
      <c r="B199" t="s">
        <v>756</v>
      </c>
      <c r="C199" t="s">
        <v>777</v>
      </c>
      <c r="D199" t="s">
        <v>778</v>
      </c>
    </row>
    <row r="200" spans="1:4">
      <c r="A200">
        <v>199</v>
      </c>
      <c r="B200" t="s">
        <v>756</v>
      </c>
      <c r="C200" t="s">
        <v>779</v>
      </c>
      <c r="D200" t="s">
        <v>780</v>
      </c>
    </row>
    <row r="201" spans="1:4">
      <c r="A201">
        <v>200</v>
      </c>
      <c r="B201" t="s">
        <v>781</v>
      </c>
      <c r="C201" t="s">
        <v>781</v>
      </c>
      <c r="D201" t="s">
        <v>782</v>
      </c>
    </row>
    <row r="202" spans="1:4">
      <c r="A202">
        <v>201</v>
      </c>
      <c r="B202" t="s">
        <v>783</v>
      </c>
      <c r="C202" t="s">
        <v>783</v>
      </c>
      <c r="D202" t="s">
        <v>784</v>
      </c>
    </row>
    <row r="203" spans="1:4">
      <c r="A203">
        <v>202</v>
      </c>
      <c r="B203" t="s">
        <v>785</v>
      </c>
      <c r="C203" t="s">
        <v>787</v>
      </c>
      <c r="D203" t="s">
        <v>788</v>
      </c>
    </row>
    <row r="204" spans="1:4">
      <c r="A204">
        <v>203</v>
      </c>
      <c r="B204" t="s">
        <v>785</v>
      </c>
      <c r="C204" t="s">
        <v>789</v>
      </c>
      <c r="D204" t="s">
        <v>790</v>
      </c>
    </row>
    <row r="205" spans="1:4">
      <c r="A205">
        <v>204</v>
      </c>
      <c r="B205" t="s">
        <v>785</v>
      </c>
      <c r="C205" t="s">
        <v>469</v>
      </c>
      <c r="D205" t="s">
        <v>791</v>
      </c>
    </row>
    <row r="206" spans="1:4">
      <c r="A206">
        <v>205</v>
      </c>
      <c r="B206" t="s">
        <v>785</v>
      </c>
      <c r="C206" t="s">
        <v>792</v>
      </c>
      <c r="D206" t="s">
        <v>793</v>
      </c>
    </row>
    <row r="207" spans="1:4">
      <c r="A207">
        <v>206</v>
      </c>
      <c r="B207" t="s">
        <v>785</v>
      </c>
      <c r="C207" t="s">
        <v>794</v>
      </c>
      <c r="D207" t="s">
        <v>795</v>
      </c>
    </row>
    <row r="208" spans="1:4">
      <c r="A208">
        <v>207</v>
      </c>
      <c r="B208" t="s">
        <v>785</v>
      </c>
      <c r="C208" t="s">
        <v>796</v>
      </c>
      <c r="D208" t="s">
        <v>797</v>
      </c>
    </row>
    <row r="209" spans="1:4">
      <c r="A209">
        <v>208</v>
      </c>
      <c r="B209" t="s">
        <v>785</v>
      </c>
      <c r="C209" t="s">
        <v>466</v>
      </c>
      <c r="D209" t="s">
        <v>798</v>
      </c>
    </row>
    <row r="210" spans="1:4">
      <c r="A210">
        <v>209</v>
      </c>
      <c r="B210" t="s">
        <v>785</v>
      </c>
      <c r="C210" t="s">
        <v>799</v>
      </c>
      <c r="D210" t="s">
        <v>800</v>
      </c>
    </row>
    <row r="211" spans="1:4">
      <c r="A211">
        <v>210</v>
      </c>
      <c r="B211" t="s">
        <v>785</v>
      </c>
      <c r="C211" t="s">
        <v>785</v>
      </c>
      <c r="D211" t="s">
        <v>786</v>
      </c>
    </row>
    <row r="212" spans="1:4">
      <c r="A212">
        <v>211</v>
      </c>
      <c r="B212" t="s">
        <v>785</v>
      </c>
      <c r="C212" t="s">
        <v>801</v>
      </c>
      <c r="D212" t="s">
        <v>802</v>
      </c>
    </row>
    <row r="213" spans="1:4">
      <c r="A213">
        <v>212</v>
      </c>
      <c r="B213" t="s">
        <v>785</v>
      </c>
      <c r="C213" t="s">
        <v>803</v>
      </c>
      <c r="D213" t="s">
        <v>804</v>
      </c>
    </row>
    <row r="214" spans="1:4">
      <c r="A214">
        <v>213</v>
      </c>
      <c r="B214" t="s">
        <v>785</v>
      </c>
      <c r="C214" t="s">
        <v>805</v>
      </c>
      <c r="D214" t="s">
        <v>806</v>
      </c>
    </row>
    <row r="215" spans="1:4">
      <c r="A215">
        <v>214</v>
      </c>
      <c r="B215" t="s">
        <v>807</v>
      </c>
      <c r="C215" t="s">
        <v>809</v>
      </c>
      <c r="D215" t="s">
        <v>810</v>
      </c>
    </row>
    <row r="216" spans="1:4">
      <c r="A216">
        <v>215</v>
      </c>
      <c r="B216" t="s">
        <v>807</v>
      </c>
      <c r="C216" t="s">
        <v>811</v>
      </c>
      <c r="D216" t="s">
        <v>812</v>
      </c>
    </row>
    <row r="217" spans="1:4">
      <c r="A217">
        <v>216</v>
      </c>
      <c r="B217" t="s">
        <v>807</v>
      </c>
      <c r="C217" t="s">
        <v>813</v>
      </c>
      <c r="D217" t="s">
        <v>814</v>
      </c>
    </row>
    <row r="218" spans="1:4">
      <c r="A218">
        <v>217</v>
      </c>
      <c r="B218" t="s">
        <v>807</v>
      </c>
      <c r="C218" t="s">
        <v>815</v>
      </c>
      <c r="D218" t="s">
        <v>816</v>
      </c>
    </row>
    <row r="219" spans="1:4">
      <c r="A219">
        <v>218</v>
      </c>
      <c r="B219" t="s">
        <v>807</v>
      </c>
      <c r="C219" t="s">
        <v>817</v>
      </c>
      <c r="D219" t="s">
        <v>818</v>
      </c>
    </row>
    <row r="220" spans="1:4">
      <c r="A220">
        <v>219</v>
      </c>
      <c r="B220" t="s">
        <v>807</v>
      </c>
      <c r="C220" t="s">
        <v>819</v>
      </c>
      <c r="D220" t="s">
        <v>820</v>
      </c>
    </row>
    <row r="221" spans="1:4">
      <c r="A221">
        <v>220</v>
      </c>
      <c r="B221" t="s">
        <v>807</v>
      </c>
      <c r="C221" t="s">
        <v>807</v>
      </c>
      <c r="D221" t="s">
        <v>808</v>
      </c>
    </row>
    <row r="222" spans="1:4">
      <c r="A222">
        <v>221</v>
      </c>
      <c r="B222" t="s">
        <v>807</v>
      </c>
      <c r="C222" t="s">
        <v>821</v>
      </c>
      <c r="D222" t="s">
        <v>822</v>
      </c>
    </row>
    <row r="223" spans="1:4">
      <c r="A223">
        <v>222</v>
      </c>
      <c r="B223" t="s">
        <v>823</v>
      </c>
      <c r="C223" t="s">
        <v>823</v>
      </c>
      <c r="D223" t="s">
        <v>824</v>
      </c>
    </row>
    <row r="224" spans="1:4">
      <c r="A224">
        <v>223</v>
      </c>
      <c r="B224" t="s">
        <v>825</v>
      </c>
      <c r="C224" t="s">
        <v>827</v>
      </c>
      <c r="D224" t="s">
        <v>828</v>
      </c>
    </row>
    <row r="225" spans="1:4">
      <c r="A225">
        <v>224</v>
      </c>
      <c r="B225" t="s">
        <v>825</v>
      </c>
      <c r="C225" t="s">
        <v>829</v>
      </c>
      <c r="D225" t="s">
        <v>830</v>
      </c>
    </row>
    <row r="226" spans="1:4">
      <c r="A226">
        <v>225</v>
      </c>
      <c r="B226" t="s">
        <v>825</v>
      </c>
      <c r="C226" t="s">
        <v>831</v>
      </c>
      <c r="D226" t="s">
        <v>832</v>
      </c>
    </row>
    <row r="227" spans="1:4">
      <c r="A227">
        <v>226</v>
      </c>
      <c r="B227" t="s">
        <v>825</v>
      </c>
      <c r="C227" t="s">
        <v>833</v>
      </c>
      <c r="D227" t="s">
        <v>834</v>
      </c>
    </row>
    <row r="228" spans="1:4">
      <c r="A228">
        <v>227</v>
      </c>
      <c r="B228" t="s">
        <v>825</v>
      </c>
      <c r="C228" t="s">
        <v>835</v>
      </c>
      <c r="D228" t="s">
        <v>836</v>
      </c>
    </row>
    <row r="229" spans="1:4">
      <c r="A229">
        <v>228</v>
      </c>
      <c r="B229" t="s">
        <v>825</v>
      </c>
      <c r="C229" t="s">
        <v>837</v>
      </c>
      <c r="D229" t="s">
        <v>838</v>
      </c>
    </row>
    <row r="230" spans="1:4">
      <c r="A230">
        <v>229</v>
      </c>
      <c r="B230" t="s">
        <v>825</v>
      </c>
      <c r="C230" t="s">
        <v>839</v>
      </c>
      <c r="D230" t="s">
        <v>840</v>
      </c>
    </row>
    <row r="231" spans="1:4">
      <c r="A231">
        <v>230</v>
      </c>
      <c r="B231" t="s">
        <v>825</v>
      </c>
      <c r="C231" t="s">
        <v>841</v>
      </c>
      <c r="D231" t="s">
        <v>842</v>
      </c>
    </row>
    <row r="232" spans="1:4">
      <c r="A232">
        <v>231</v>
      </c>
      <c r="B232" t="s">
        <v>825</v>
      </c>
      <c r="C232" t="s">
        <v>825</v>
      </c>
      <c r="D232" t="s">
        <v>826</v>
      </c>
    </row>
    <row r="233" spans="1:4">
      <c r="A233">
        <v>232</v>
      </c>
      <c r="B233" t="s">
        <v>825</v>
      </c>
      <c r="C233" t="s">
        <v>843</v>
      </c>
      <c r="D233" t="s">
        <v>844</v>
      </c>
    </row>
    <row r="234" spans="1:4">
      <c r="A234">
        <v>233</v>
      </c>
      <c r="B234" t="s">
        <v>845</v>
      </c>
      <c r="C234" t="s">
        <v>847</v>
      </c>
      <c r="D234" t="s">
        <v>848</v>
      </c>
    </row>
    <row r="235" spans="1:4">
      <c r="A235">
        <v>234</v>
      </c>
      <c r="B235" t="s">
        <v>845</v>
      </c>
      <c r="C235" t="s">
        <v>849</v>
      </c>
      <c r="D235" t="s">
        <v>850</v>
      </c>
    </row>
    <row r="236" spans="1:4">
      <c r="A236">
        <v>235</v>
      </c>
      <c r="B236" t="s">
        <v>845</v>
      </c>
      <c r="C236" t="s">
        <v>851</v>
      </c>
      <c r="D236" t="s">
        <v>852</v>
      </c>
    </row>
    <row r="237" spans="1:4">
      <c r="A237">
        <v>236</v>
      </c>
      <c r="B237" t="s">
        <v>845</v>
      </c>
      <c r="C237" t="s">
        <v>853</v>
      </c>
      <c r="D237" t="s">
        <v>854</v>
      </c>
    </row>
    <row r="238" spans="1:4">
      <c r="A238">
        <v>237</v>
      </c>
      <c r="B238" t="s">
        <v>845</v>
      </c>
      <c r="C238" t="s">
        <v>855</v>
      </c>
      <c r="D238" t="s">
        <v>856</v>
      </c>
    </row>
    <row r="239" spans="1:4">
      <c r="A239">
        <v>238</v>
      </c>
      <c r="B239" t="s">
        <v>845</v>
      </c>
      <c r="C239" t="s">
        <v>845</v>
      </c>
      <c r="D239" t="s">
        <v>846</v>
      </c>
    </row>
    <row r="240" spans="1:4">
      <c r="A240">
        <v>239</v>
      </c>
      <c r="B240" t="s">
        <v>845</v>
      </c>
      <c r="C240" t="s">
        <v>857</v>
      </c>
      <c r="D240" t="s">
        <v>858</v>
      </c>
    </row>
    <row r="241" spans="1:4">
      <c r="A241">
        <v>240</v>
      </c>
      <c r="B241" t="s">
        <v>845</v>
      </c>
      <c r="C241" t="s">
        <v>859</v>
      </c>
      <c r="D241" t="s">
        <v>860</v>
      </c>
    </row>
    <row r="242" spans="1:4">
      <c r="A242">
        <v>241</v>
      </c>
      <c r="B242" t="s">
        <v>861</v>
      </c>
      <c r="C242" t="s">
        <v>863</v>
      </c>
      <c r="D242" t="s">
        <v>864</v>
      </c>
    </row>
    <row r="243" spans="1:4">
      <c r="A243">
        <v>242</v>
      </c>
      <c r="B243" t="s">
        <v>861</v>
      </c>
      <c r="C243" t="s">
        <v>865</v>
      </c>
      <c r="D243" t="s">
        <v>866</v>
      </c>
    </row>
    <row r="244" spans="1:4">
      <c r="A244">
        <v>243</v>
      </c>
      <c r="B244" t="s">
        <v>861</v>
      </c>
      <c r="C244" t="s">
        <v>867</v>
      </c>
      <c r="D244" t="s">
        <v>868</v>
      </c>
    </row>
    <row r="245" spans="1:4">
      <c r="A245">
        <v>244</v>
      </c>
      <c r="B245" t="s">
        <v>861</v>
      </c>
      <c r="C245" t="s">
        <v>869</v>
      </c>
      <c r="D245" t="s">
        <v>870</v>
      </c>
    </row>
    <row r="246" spans="1:4">
      <c r="A246">
        <v>245</v>
      </c>
      <c r="B246" t="s">
        <v>861</v>
      </c>
      <c r="C246" t="s">
        <v>871</v>
      </c>
      <c r="D246" t="s">
        <v>872</v>
      </c>
    </row>
    <row r="247" spans="1:4">
      <c r="A247">
        <v>246</v>
      </c>
      <c r="B247" t="s">
        <v>861</v>
      </c>
      <c r="C247" t="s">
        <v>861</v>
      </c>
      <c r="D247" t="s">
        <v>862</v>
      </c>
    </row>
    <row r="248" spans="1:4">
      <c r="A248">
        <v>247</v>
      </c>
      <c r="B248" t="s">
        <v>873</v>
      </c>
      <c r="C248" t="s">
        <v>873</v>
      </c>
      <c r="D248" t="s">
        <v>874</v>
      </c>
    </row>
    <row r="249" spans="1:4">
      <c r="A249">
        <v>248</v>
      </c>
      <c r="B249" t="s">
        <v>875</v>
      </c>
      <c r="C249" t="s">
        <v>875</v>
      </c>
      <c r="D249" t="s">
        <v>876</v>
      </c>
    </row>
    <row r="250" spans="1:4">
      <c r="A250">
        <v>249</v>
      </c>
      <c r="B250" t="s">
        <v>877</v>
      </c>
      <c r="C250" t="s">
        <v>879</v>
      </c>
      <c r="D250" t="s">
        <v>880</v>
      </c>
    </row>
    <row r="251" spans="1:4">
      <c r="A251">
        <v>250</v>
      </c>
      <c r="B251" t="s">
        <v>877</v>
      </c>
      <c r="C251" t="s">
        <v>881</v>
      </c>
      <c r="D251" t="s">
        <v>882</v>
      </c>
    </row>
    <row r="252" spans="1:4">
      <c r="A252">
        <v>251</v>
      </c>
      <c r="B252" t="s">
        <v>877</v>
      </c>
      <c r="C252" t="s">
        <v>883</v>
      </c>
      <c r="D252" t="s">
        <v>884</v>
      </c>
    </row>
    <row r="253" spans="1:4">
      <c r="A253">
        <v>252</v>
      </c>
      <c r="B253" t="s">
        <v>877</v>
      </c>
      <c r="C253" t="s">
        <v>885</v>
      </c>
      <c r="D253" t="s">
        <v>886</v>
      </c>
    </row>
    <row r="254" spans="1:4">
      <c r="A254">
        <v>253</v>
      </c>
      <c r="B254" t="s">
        <v>877</v>
      </c>
      <c r="C254" t="s">
        <v>887</v>
      </c>
      <c r="D254" t="s">
        <v>888</v>
      </c>
    </row>
    <row r="255" spans="1:4">
      <c r="A255">
        <v>254</v>
      </c>
      <c r="B255" t="s">
        <v>877</v>
      </c>
      <c r="C255" t="s">
        <v>889</v>
      </c>
      <c r="D255" t="s">
        <v>890</v>
      </c>
    </row>
    <row r="256" spans="1:4">
      <c r="A256">
        <v>255</v>
      </c>
      <c r="B256" t="s">
        <v>877</v>
      </c>
      <c r="C256" t="s">
        <v>891</v>
      </c>
      <c r="D256" t="s">
        <v>892</v>
      </c>
    </row>
    <row r="257" spans="1:4">
      <c r="A257">
        <v>256</v>
      </c>
      <c r="B257" t="s">
        <v>877</v>
      </c>
      <c r="C257" t="s">
        <v>877</v>
      </c>
      <c r="D257" t="s">
        <v>878</v>
      </c>
    </row>
    <row r="258" spans="1:4">
      <c r="A258">
        <v>257</v>
      </c>
      <c r="B258" t="s">
        <v>877</v>
      </c>
      <c r="C258" t="s">
        <v>893</v>
      </c>
      <c r="D258" t="s">
        <v>894</v>
      </c>
    </row>
    <row r="259" spans="1:4">
      <c r="A259">
        <v>258</v>
      </c>
      <c r="B259" t="s">
        <v>895</v>
      </c>
      <c r="C259" t="s">
        <v>897</v>
      </c>
      <c r="D259" t="s">
        <v>898</v>
      </c>
    </row>
    <row r="260" spans="1:4">
      <c r="A260">
        <v>259</v>
      </c>
      <c r="B260" t="s">
        <v>895</v>
      </c>
      <c r="C260" t="s">
        <v>899</v>
      </c>
      <c r="D260" t="s">
        <v>900</v>
      </c>
    </row>
    <row r="261" spans="1:4">
      <c r="A261">
        <v>260</v>
      </c>
      <c r="B261" t="s">
        <v>895</v>
      </c>
      <c r="C261" t="s">
        <v>901</v>
      </c>
      <c r="D261" t="s">
        <v>902</v>
      </c>
    </row>
    <row r="262" spans="1:4">
      <c r="A262">
        <v>261</v>
      </c>
      <c r="B262" t="s">
        <v>895</v>
      </c>
      <c r="C262" t="s">
        <v>903</v>
      </c>
      <c r="D262" t="s">
        <v>904</v>
      </c>
    </row>
    <row r="263" spans="1:4">
      <c r="A263">
        <v>262</v>
      </c>
      <c r="B263" t="s">
        <v>895</v>
      </c>
      <c r="C263" t="s">
        <v>905</v>
      </c>
      <c r="D263" t="s">
        <v>906</v>
      </c>
    </row>
    <row r="264" spans="1:4">
      <c r="A264">
        <v>263</v>
      </c>
      <c r="B264" t="s">
        <v>895</v>
      </c>
      <c r="C264" t="s">
        <v>907</v>
      </c>
      <c r="D264" t="s">
        <v>908</v>
      </c>
    </row>
    <row r="265" spans="1:4">
      <c r="A265">
        <v>264</v>
      </c>
      <c r="B265" t="s">
        <v>895</v>
      </c>
      <c r="C265" t="s">
        <v>909</v>
      </c>
      <c r="D265" t="s">
        <v>910</v>
      </c>
    </row>
    <row r="266" spans="1:4">
      <c r="A266">
        <v>265</v>
      </c>
      <c r="B266" t="s">
        <v>895</v>
      </c>
      <c r="C266" t="s">
        <v>911</v>
      </c>
      <c r="D266" t="s">
        <v>912</v>
      </c>
    </row>
    <row r="267" spans="1:4">
      <c r="A267">
        <v>266</v>
      </c>
      <c r="B267" t="s">
        <v>895</v>
      </c>
      <c r="C267" t="s">
        <v>913</v>
      </c>
      <c r="D267" t="s">
        <v>914</v>
      </c>
    </row>
    <row r="268" spans="1:4">
      <c r="A268">
        <v>267</v>
      </c>
      <c r="B268" t="s">
        <v>895</v>
      </c>
      <c r="C268" t="s">
        <v>915</v>
      </c>
      <c r="D268" t="s">
        <v>916</v>
      </c>
    </row>
    <row r="269" spans="1:4">
      <c r="A269">
        <v>268</v>
      </c>
      <c r="B269" t="s">
        <v>895</v>
      </c>
      <c r="C269" t="s">
        <v>917</v>
      </c>
      <c r="D269" t="s">
        <v>918</v>
      </c>
    </row>
    <row r="270" spans="1:4">
      <c r="A270">
        <v>269</v>
      </c>
      <c r="B270" t="s">
        <v>895</v>
      </c>
      <c r="C270" t="s">
        <v>895</v>
      </c>
      <c r="D270" t="s">
        <v>896</v>
      </c>
    </row>
    <row r="271" spans="1:4">
      <c r="A271">
        <v>270</v>
      </c>
      <c r="B271" t="s">
        <v>919</v>
      </c>
      <c r="C271" t="s">
        <v>919</v>
      </c>
      <c r="D271" t="s">
        <v>920</v>
      </c>
    </row>
    <row r="272" spans="1:4">
      <c r="A272">
        <v>271</v>
      </c>
      <c r="B272" t="s">
        <v>921</v>
      </c>
      <c r="C272" t="s">
        <v>921</v>
      </c>
      <c r="D272" t="s">
        <v>922</v>
      </c>
    </row>
    <row r="273" spans="1:4">
      <c r="A273">
        <v>272</v>
      </c>
      <c r="B273" t="s">
        <v>923</v>
      </c>
      <c r="C273" t="s">
        <v>923</v>
      </c>
      <c r="D273" t="s">
        <v>924</v>
      </c>
    </row>
    <row r="274" spans="1:4">
      <c r="A274">
        <v>273</v>
      </c>
      <c r="B274" t="s">
        <v>925</v>
      </c>
      <c r="C274" t="s">
        <v>925</v>
      </c>
      <c r="D274" t="s">
        <v>926</v>
      </c>
    </row>
    <row r="275" spans="1:4">
      <c r="A275">
        <v>274</v>
      </c>
      <c r="B275" t="s">
        <v>927</v>
      </c>
      <c r="C275" t="s">
        <v>927</v>
      </c>
      <c r="D275" t="s">
        <v>928</v>
      </c>
    </row>
    <row r="276" spans="1:4">
      <c r="A276">
        <v>275</v>
      </c>
      <c r="B276" t="s">
        <v>929</v>
      </c>
      <c r="C276" t="s">
        <v>929</v>
      </c>
      <c r="D276" t="s">
        <v>930</v>
      </c>
    </row>
    <row r="277" spans="1:4">
      <c r="A277">
        <v>276</v>
      </c>
      <c r="B277" t="s">
        <v>931</v>
      </c>
      <c r="C277" t="s">
        <v>931</v>
      </c>
      <c r="D277" t="s">
        <v>932</v>
      </c>
    </row>
    <row r="278" spans="1:4">
      <c r="A278">
        <v>277</v>
      </c>
      <c r="B278" t="s">
        <v>933</v>
      </c>
      <c r="C278" t="s">
        <v>933</v>
      </c>
      <c r="D278" t="s">
        <v>934</v>
      </c>
    </row>
    <row r="279" spans="1:4">
      <c r="A279">
        <v>278</v>
      </c>
      <c r="B279" t="s">
        <v>935</v>
      </c>
      <c r="C279" t="s">
        <v>935</v>
      </c>
      <c r="D279" t="s">
        <v>936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53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944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8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8"/>
    <col min="2" max="2" width="66.7109375" style="88" bestFit="1" customWidth="1"/>
    <col min="3" max="16384" width="9.140625" style="88"/>
  </cols>
  <sheetData>
    <row r="1" spans="1:3">
      <c r="A1" s="88" t="s">
        <v>133</v>
      </c>
      <c r="B1" s="88" t="s">
        <v>134</v>
      </c>
      <c r="C1" s="88" t="s">
        <v>135</v>
      </c>
    </row>
    <row r="2" spans="1:3">
      <c r="A2" s="88">
        <v>4189678</v>
      </c>
      <c r="B2" s="88" t="s">
        <v>372</v>
      </c>
      <c r="C2" s="88" t="s">
        <v>198</v>
      </c>
    </row>
    <row r="3" spans="1:3">
      <c r="A3" s="88">
        <v>4190415</v>
      </c>
      <c r="B3" s="88" t="s">
        <v>373</v>
      </c>
      <c r="C3" s="88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9" hidden="1" customWidth="1"/>
    <col min="2" max="2" width="9.140625" style="15" hidden="1" customWidth="1"/>
    <col min="3" max="3" width="3.7109375" style="36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48" hidden="1" customWidth="1"/>
    <col min="14" max="16" width="9.140625" style="248" hidden="1" customWidth="1"/>
    <col min="17" max="17" width="25.7109375" style="248" hidden="1" customWidth="1"/>
    <col min="18" max="18" width="14.42578125" style="248" hidden="1" customWidth="1"/>
    <col min="19" max="22" width="9.140625" style="249"/>
    <col min="23" max="16384" width="9.140625" style="15"/>
  </cols>
  <sheetData>
    <row r="1" spans="1:256" s="240" customFormat="1" ht="16.5" hidden="1" customHeight="1">
      <c r="C1" s="241"/>
      <c r="H1" s="241"/>
      <c r="I1" s="241"/>
      <c r="J1" s="241"/>
      <c r="K1" s="241" t="s">
        <v>151</v>
      </c>
      <c r="L1" s="242" t="s">
        <v>142</v>
      </c>
      <c r="M1" s="243" t="s">
        <v>150</v>
      </c>
      <c r="N1" s="243"/>
      <c r="O1" s="243"/>
      <c r="P1" s="243"/>
      <c r="Q1" s="243"/>
      <c r="R1" s="243"/>
      <c r="S1" s="243"/>
      <c r="T1" s="243"/>
      <c r="U1" s="243"/>
      <c r="V1" s="243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</row>
    <row r="2" spans="1:256" s="247" customFormat="1" ht="16.5" hidden="1" customHeight="1">
      <c r="A2" s="244"/>
      <c r="B2" s="244"/>
      <c r="C2" s="245"/>
      <c r="D2" s="244"/>
      <c r="E2" s="244"/>
      <c r="F2" s="244"/>
      <c r="G2" s="244"/>
      <c r="H2" s="244"/>
      <c r="I2" s="244"/>
      <c r="J2" s="244"/>
      <c r="K2" s="244"/>
      <c r="L2" s="244"/>
      <c r="M2" s="243"/>
      <c r="N2" s="243"/>
      <c r="O2" s="243"/>
      <c r="P2" s="243"/>
      <c r="Q2" s="243"/>
      <c r="R2" s="243"/>
      <c r="S2" s="246"/>
      <c r="T2" s="246"/>
      <c r="U2" s="246"/>
      <c r="V2" s="246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245"/>
      <c r="CA2" s="245"/>
      <c r="CB2" s="245"/>
      <c r="CC2" s="245"/>
      <c r="CD2" s="245"/>
      <c r="CE2" s="245"/>
      <c r="CF2" s="245"/>
      <c r="CG2" s="245"/>
      <c r="CH2" s="245"/>
      <c r="CI2" s="245"/>
      <c r="CJ2" s="245"/>
      <c r="CK2" s="245"/>
      <c r="CL2" s="245"/>
      <c r="CM2" s="245"/>
      <c r="CN2" s="245"/>
      <c r="CO2" s="245"/>
      <c r="CP2" s="245"/>
      <c r="CQ2" s="245"/>
      <c r="CR2" s="245"/>
      <c r="CS2" s="245"/>
      <c r="CT2" s="245"/>
      <c r="CU2" s="245"/>
      <c r="CV2" s="245"/>
      <c r="CW2" s="245"/>
      <c r="CX2" s="245"/>
      <c r="CY2" s="245"/>
      <c r="CZ2" s="245"/>
      <c r="DA2" s="245"/>
      <c r="DB2" s="245"/>
      <c r="DC2" s="245"/>
      <c r="DD2" s="245"/>
      <c r="DE2" s="245"/>
      <c r="DF2" s="245"/>
      <c r="DG2" s="245"/>
      <c r="DH2" s="245"/>
      <c r="DI2" s="245"/>
      <c r="DJ2" s="245"/>
      <c r="DK2" s="245"/>
      <c r="DL2" s="245"/>
      <c r="DM2" s="245"/>
      <c r="DN2" s="245"/>
      <c r="DO2" s="245"/>
      <c r="DP2" s="245"/>
      <c r="DQ2" s="245"/>
      <c r="DR2" s="245"/>
      <c r="DS2" s="245"/>
      <c r="DT2" s="245"/>
      <c r="DU2" s="245"/>
      <c r="DV2" s="245"/>
      <c r="DW2" s="245"/>
      <c r="DX2" s="245"/>
      <c r="DY2" s="245"/>
      <c r="DZ2" s="245"/>
      <c r="EA2" s="245"/>
      <c r="EB2" s="245"/>
      <c r="EC2" s="245"/>
      <c r="ED2" s="245"/>
      <c r="EE2" s="245"/>
      <c r="EF2" s="245"/>
      <c r="EG2" s="245"/>
      <c r="EH2" s="245"/>
      <c r="EI2" s="245"/>
      <c r="EJ2" s="245"/>
      <c r="EK2" s="245"/>
      <c r="EL2" s="245"/>
      <c r="EM2" s="245"/>
      <c r="EN2" s="245"/>
      <c r="EO2" s="245"/>
      <c r="EP2" s="245"/>
      <c r="EQ2" s="245"/>
      <c r="ER2" s="245"/>
      <c r="ES2" s="245"/>
      <c r="ET2" s="245"/>
    </row>
    <row r="3" spans="1:256" s="128" customFormat="1" ht="3" customHeight="1">
      <c r="A3" s="29"/>
      <c r="B3" s="15"/>
      <c r="C3" s="36"/>
      <c r="D3" s="15"/>
      <c r="E3" s="15"/>
      <c r="F3" s="15"/>
      <c r="G3" s="15"/>
      <c r="H3" s="15"/>
      <c r="I3" s="15"/>
      <c r="J3" s="15"/>
      <c r="K3" s="15"/>
      <c r="L3" s="65"/>
      <c r="M3" s="248"/>
      <c r="N3" s="248"/>
      <c r="O3" s="248"/>
      <c r="P3" s="248"/>
      <c r="Q3" s="248"/>
      <c r="R3" s="248"/>
      <c r="S3" s="249"/>
      <c r="T3" s="249"/>
      <c r="U3" s="249"/>
      <c r="V3" s="249"/>
    </row>
    <row r="4" spans="1:256" s="128" customFormat="1" ht="22.5">
      <c r="A4" s="29"/>
      <c r="B4" s="15"/>
      <c r="C4" s="36"/>
      <c r="D4" s="365" t="s">
        <v>243</v>
      </c>
      <c r="E4" s="366"/>
      <c r="F4" s="366"/>
      <c r="G4" s="366"/>
      <c r="H4" s="367"/>
      <c r="I4" s="250"/>
      <c r="M4" s="248"/>
      <c r="N4" s="248"/>
      <c r="O4" s="248"/>
      <c r="P4" s="248"/>
      <c r="Q4" s="248"/>
      <c r="R4" s="248"/>
      <c r="S4" s="249"/>
      <c r="T4" s="249"/>
      <c r="U4" s="249"/>
      <c r="V4" s="249"/>
    </row>
    <row r="5" spans="1:256" s="128" customFormat="1" ht="3" hidden="1" customHeight="1">
      <c r="A5" s="29"/>
      <c r="B5" s="15"/>
      <c r="C5" s="36"/>
      <c r="D5" s="15"/>
      <c r="E5" s="15"/>
      <c r="F5" s="15"/>
      <c r="G5" s="15"/>
      <c r="H5" s="18"/>
      <c r="I5" s="18"/>
      <c r="J5" s="18"/>
      <c r="K5" s="18"/>
      <c r="L5" s="17"/>
      <c r="M5" s="248"/>
      <c r="N5" s="248"/>
      <c r="O5" s="248"/>
      <c r="P5" s="248"/>
      <c r="Q5" s="248"/>
      <c r="R5" s="248"/>
      <c r="S5" s="249"/>
      <c r="T5" s="249"/>
      <c r="U5" s="249"/>
      <c r="V5" s="249"/>
    </row>
    <row r="6" spans="1:256" s="128" customFormat="1" ht="20.100000000000001" hidden="1" customHeight="1">
      <c r="A6" s="123"/>
      <c r="B6" s="123"/>
      <c r="C6" s="36"/>
      <c r="D6" s="368"/>
      <c r="E6" s="368"/>
      <c r="F6" s="369" t="s">
        <v>18</v>
      </c>
      <c r="G6" s="369"/>
      <c r="H6" s="18"/>
      <c r="I6" s="18"/>
      <c r="J6" s="129"/>
      <c r="K6" s="130"/>
      <c r="L6" s="130"/>
      <c r="M6" s="248"/>
      <c r="N6" s="248"/>
      <c r="O6" s="248"/>
      <c r="P6" s="248"/>
      <c r="Q6" s="248"/>
      <c r="R6" s="248"/>
      <c r="S6" s="249"/>
      <c r="T6" s="249"/>
      <c r="U6" s="249"/>
      <c r="V6" s="249"/>
    </row>
    <row r="7" spans="1:256" ht="3" customHeight="1"/>
    <row r="8" spans="1:256" s="128" customFormat="1">
      <c r="A8" s="29"/>
      <c r="B8" s="15"/>
      <c r="C8" s="36"/>
      <c r="D8" s="354" t="s">
        <v>244</v>
      </c>
      <c r="E8" s="354"/>
      <c r="F8" s="354" t="s">
        <v>140</v>
      </c>
      <c r="G8" s="354"/>
      <c r="H8" s="354"/>
      <c r="I8" s="370" t="s">
        <v>141</v>
      </c>
      <c r="J8" s="370"/>
      <c r="K8" s="370"/>
      <c r="L8" s="370"/>
      <c r="M8" s="248"/>
      <c r="N8" s="248"/>
      <c r="O8" s="248"/>
      <c r="P8" s="248"/>
      <c r="Q8" s="248"/>
      <c r="R8" s="248"/>
      <c r="S8" s="249"/>
      <c r="T8" s="249"/>
      <c r="U8" s="249"/>
      <c r="V8" s="249"/>
    </row>
    <row r="9" spans="1:256" s="128" customFormat="1" ht="20.25" customHeight="1">
      <c r="A9" s="29"/>
      <c r="B9" s="15"/>
      <c r="C9" s="36"/>
      <c r="D9" s="316" t="s">
        <v>25</v>
      </c>
      <c r="E9" s="316" t="s">
        <v>148</v>
      </c>
      <c r="F9" s="361" t="s">
        <v>25</v>
      </c>
      <c r="G9" s="362"/>
      <c r="H9" s="143" t="s">
        <v>148</v>
      </c>
      <c r="I9" s="363" t="s">
        <v>25</v>
      </c>
      <c r="J9" s="363"/>
      <c r="K9" s="143" t="s">
        <v>148</v>
      </c>
      <c r="L9" s="143" t="s">
        <v>142</v>
      </c>
      <c r="M9" s="283"/>
      <c r="N9" s="283"/>
      <c r="O9" s="283"/>
      <c r="P9" s="283"/>
      <c r="Q9" s="283"/>
      <c r="R9" s="283"/>
      <c r="S9" s="249"/>
      <c r="T9" s="249"/>
      <c r="U9" s="249"/>
      <c r="V9" s="249"/>
    </row>
    <row r="10" spans="1:256" ht="12" customHeight="1">
      <c r="C10" s="34"/>
      <c r="D10" s="317" t="s">
        <v>26</v>
      </c>
      <c r="E10" s="317" t="s">
        <v>0</v>
      </c>
      <c r="F10" s="364" t="s">
        <v>1</v>
      </c>
      <c r="G10" s="364"/>
      <c r="H10" s="317" t="s">
        <v>2</v>
      </c>
      <c r="I10" s="364" t="s">
        <v>12</v>
      </c>
      <c r="J10" s="364"/>
      <c r="K10" s="317" t="s">
        <v>13</v>
      </c>
      <c r="L10" s="317" t="s">
        <v>31</v>
      </c>
      <c r="M10" s="283"/>
      <c r="N10" s="283"/>
      <c r="O10" s="283"/>
      <c r="P10" s="283"/>
      <c r="Q10" s="283"/>
      <c r="R10" s="283"/>
      <c r="S10" s="251"/>
      <c r="T10" s="251"/>
      <c r="U10" s="251"/>
      <c r="V10" s="251"/>
    </row>
    <row r="11" spans="1:256" s="128" customFormat="1" hidden="1">
      <c r="A11" s="15"/>
      <c r="B11" s="15"/>
      <c r="C11" s="36"/>
      <c r="D11" s="164">
        <v>0</v>
      </c>
      <c r="E11" s="165"/>
      <c r="F11" s="160" t="s">
        <v>144</v>
      </c>
      <c r="G11" s="160"/>
      <c r="H11" s="166"/>
      <c r="I11" s="162" t="s">
        <v>144</v>
      </c>
      <c r="J11" s="160"/>
      <c r="K11" s="166"/>
      <c r="L11" s="167"/>
      <c r="M11" s="284" t="s">
        <v>245</v>
      </c>
      <c r="N11" s="283"/>
      <c r="O11" s="283"/>
      <c r="P11" s="283" t="s">
        <v>246</v>
      </c>
      <c r="Q11" s="283" t="s">
        <v>247</v>
      </c>
      <c r="R11" s="283" t="s">
        <v>248</v>
      </c>
      <c r="S11" s="249"/>
      <c r="T11" s="249"/>
      <c r="U11" s="249"/>
      <c r="V11" s="249"/>
    </row>
    <row r="12" spans="1:256" customFormat="1" ht="15.75" hidden="1" customHeight="1">
      <c r="A12" s="33"/>
      <c r="B12" s="148" t="s">
        <v>149</v>
      </c>
      <c r="C12" s="352"/>
      <c r="D12" s="354">
        <v>1</v>
      </c>
      <c r="E12" s="355" t="s">
        <v>944</v>
      </c>
      <c r="F12" s="255" t="s">
        <v>144</v>
      </c>
      <c r="G12" s="213">
        <v>0</v>
      </c>
      <c r="H12" s="256"/>
      <c r="I12" s="144" t="s">
        <v>144</v>
      </c>
      <c r="J12" s="257" t="s">
        <v>250</v>
      </c>
      <c r="K12" s="168"/>
      <c r="L12" s="187"/>
      <c r="M12" s="248">
        <f>mergeValue(H12)</f>
        <v>0</v>
      </c>
      <c r="N12" s="240"/>
      <c r="O12" s="240"/>
      <c r="P12" s="248" t="str">
        <f t="array" ref="P12">IF(ISERROR(MATCH(MID(Q12,1,250),MID(note_ter,1,250),0)),"n","y")</f>
        <v>n</v>
      </c>
      <c r="Q12" s="240" t="s">
        <v>944</v>
      </c>
      <c r="R12" s="248" t="str">
        <f>K12&amp;"("&amp;L12&amp;")"</f>
        <v>()</v>
      </c>
      <c r="S12" s="148"/>
      <c r="T12" s="148"/>
      <c r="U12" s="198"/>
      <c r="V12" s="148"/>
      <c r="W12" s="148"/>
      <c r="X12" s="148"/>
      <c r="Y12" s="95"/>
      <c r="Z12" s="95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95"/>
      <c r="BW12" s="95"/>
      <c r="BX12" s="95"/>
      <c r="BY12" s="95"/>
      <c r="BZ12" s="95"/>
      <c r="CA12" s="95"/>
      <c r="CB12" s="95"/>
      <c r="CC12" s="95"/>
      <c r="CD12" s="95"/>
      <c r="CE12" s="95"/>
    </row>
    <row r="13" spans="1:256" customFormat="1" ht="15" hidden="1" customHeight="1">
      <c r="A13" s="33"/>
      <c r="B13" s="148" t="s">
        <v>149</v>
      </c>
      <c r="C13" s="352"/>
      <c r="D13" s="354"/>
      <c r="E13" s="356"/>
      <c r="F13" s="358" t="s">
        <v>144</v>
      </c>
      <c r="G13" s="354">
        <v>1</v>
      </c>
      <c r="H13" s="351" t="s">
        <v>702</v>
      </c>
      <c r="I13" s="144" t="s">
        <v>144</v>
      </c>
      <c r="J13" s="257" t="s">
        <v>250</v>
      </c>
      <c r="K13" s="168"/>
      <c r="L13" s="187"/>
      <c r="M13" s="248" t="str">
        <f>mergeValue(H13)</f>
        <v>Кстовский муниципальный район</v>
      </c>
      <c r="N13" s="240"/>
      <c r="O13" s="240"/>
      <c r="P13" s="240"/>
      <c r="Q13" s="240"/>
      <c r="R13" s="248" t="str">
        <f>K13&amp;"("&amp;L13&amp;")"</f>
        <v>()</v>
      </c>
      <c r="S13" s="148"/>
      <c r="T13" s="148"/>
      <c r="U13" s="198"/>
      <c r="V13" s="148"/>
      <c r="W13" s="148"/>
      <c r="X13" s="148"/>
      <c r="Y13" s="95"/>
      <c r="Z13" s="95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95"/>
      <c r="BW13" s="95"/>
      <c r="BX13" s="95"/>
      <c r="BY13" s="95"/>
      <c r="BZ13" s="95"/>
      <c r="CA13" s="95"/>
      <c r="CB13" s="95"/>
      <c r="CC13" s="95"/>
      <c r="CD13" s="95"/>
      <c r="CE13" s="95"/>
    </row>
    <row r="14" spans="1:256" customFormat="1" ht="45" customHeight="1">
      <c r="A14" s="33"/>
      <c r="B14" s="148" t="s">
        <v>149</v>
      </c>
      <c r="C14" s="352"/>
      <c r="D14" s="354"/>
      <c r="E14" s="356"/>
      <c r="F14" s="359"/>
      <c r="G14" s="354"/>
      <c r="H14" s="351"/>
      <c r="I14" s="322" t="s">
        <v>144</v>
      </c>
      <c r="J14" s="213">
        <v>1</v>
      </c>
      <c r="K14" s="259" t="s">
        <v>704</v>
      </c>
      <c r="L14" s="149" t="s">
        <v>705</v>
      </c>
      <c r="M14" s="248" t="str">
        <f>mergeValue(H14)</f>
        <v>Кстовский муниципальный район</v>
      </c>
      <c r="N14" s="240"/>
      <c r="O14" s="240"/>
      <c r="P14" s="240"/>
      <c r="Q14" s="240"/>
      <c r="R14" s="248" t="str">
        <f>K14&amp;" ("&amp;L14&amp;")"</f>
        <v>Афонинский сельсовет (22637404)</v>
      </c>
      <c r="S14" s="148"/>
      <c r="T14" s="148"/>
      <c r="U14" s="198"/>
      <c r="V14" s="148"/>
      <c r="W14" s="148"/>
      <c r="X14" s="148"/>
      <c r="Y14" s="95"/>
      <c r="Z14" s="95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95"/>
      <c r="BW14" s="95"/>
      <c r="BX14" s="95"/>
      <c r="BY14" s="95"/>
      <c r="BZ14" s="95"/>
      <c r="CA14" s="95"/>
      <c r="CB14" s="95"/>
      <c r="CC14" s="95"/>
      <c r="CD14" s="95"/>
      <c r="CE14" s="95"/>
    </row>
    <row r="15" spans="1:256" customFormat="1" ht="0.95" customHeight="1">
      <c r="A15" s="33"/>
      <c r="B15" s="33"/>
      <c r="C15" s="352"/>
      <c r="D15" s="354"/>
      <c r="E15" s="356"/>
      <c r="F15" s="360"/>
      <c r="G15" s="354"/>
      <c r="H15" s="351"/>
      <c r="I15" s="153" t="s">
        <v>144</v>
      </c>
      <c r="J15" s="153"/>
      <c r="K15" s="168" t="s">
        <v>144</v>
      </c>
      <c r="L15" s="187"/>
      <c r="M15" s="240"/>
      <c r="N15" s="240"/>
      <c r="O15" s="240"/>
      <c r="P15" s="240"/>
      <c r="Q15" s="248"/>
      <c r="R15" s="240"/>
      <c r="S15" s="148"/>
      <c r="T15" s="148"/>
      <c r="U15" s="198"/>
      <c r="V15" s="148"/>
      <c r="W15" s="148"/>
      <c r="X15" s="148"/>
      <c r="Y15" s="95"/>
      <c r="Z15" s="95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95"/>
      <c r="BW15" s="95"/>
      <c r="BX15" s="95"/>
      <c r="BY15" s="95"/>
      <c r="BZ15" s="95"/>
      <c r="CA15" s="95"/>
      <c r="CB15" s="95"/>
      <c r="CC15" s="95"/>
      <c r="CD15" s="95"/>
      <c r="CE15" s="95"/>
    </row>
    <row r="16" spans="1:256" customFormat="1" ht="0.95" customHeight="1">
      <c r="A16" s="33"/>
      <c r="B16" s="33"/>
      <c r="C16" s="353"/>
      <c r="D16" s="354"/>
      <c r="E16" s="357"/>
      <c r="F16" s="144" t="s">
        <v>144</v>
      </c>
      <c r="G16" s="153" t="s">
        <v>144</v>
      </c>
      <c r="H16" s="168" t="s">
        <v>144</v>
      </c>
      <c r="I16" s="153" t="s">
        <v>144</v>
      </c>
      <c r="J16" s="153"/>
      <c r="K16" s="186"/>
      <c r="L16" s="187"/>
      <c r="M16" s="240"/>
      <c r="N16" s="240"/>
      <c r="O16" s="240"/>
      <c r="P16" s="240"/>
      <c r="Q16" s="248"/>
      <c r="R16" s="240"/>
      <c r="S16" s="148"/>
      <c r="T16" s="148"/>
      <c r="U16" s="198"/>
      <c r="V16" s="148"/>
      <c r="W16" s="148"/>
      <c r="X16" s="148"/>
      <c r="Y16" s="95"/>
      <c r="Z16" s="95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  <c r="BU16" s="207"/>
      <c r="BV16" s="95"/>
      <c r="BW16" s="95"/>
      <c r="BX16" s="95"/>
      <c r="BY16" s="95"/>
      <c r="BZ16" s="95"/>
      <c r="CA16" s="95"/>
      <c r="CB16" s="95"/>
      <c r="CC16" s="95"/>
      <c r="CD16" s="95"/>
      <c r="CE16" s="95"/>
    </row>
    <row r="17" spans="1:22" s="128" customFormat="1" hidden="1">
      <c r="A17" s="15"/>
      <c r="B17" s="15" t="s">
        <v>164</v>
      </c>
      <c r="C17" s="36"/>
      <c r="D17" s="144"/>
      <c r="E17" s="150" t="s">
        <v>144</v>
      </c>
      <c r="F17" s="146" t="s">
        <v>144</v>
      </c>
      <c r="G17" s="146"/>
      <c r="H17" s="146"/>
      <c r="I17" s="146" t="s">
        <v>144</v>
      </c>
      <c r="J17" s="146"/>
      <c r="K17" s="146"/>
      <c r="L17" s="147"/>
      <c r="M17" s="284"/>
      <c r="N17" s="283"/>
      <c r="O17" s="283"/>
      <c r="P17" s="283"/>
      <c r="Q17" s="283" t="s">
        <v>249</v>
      </c>
      <c r="R17" s="283"/>
      <c r="S17" s="249"/>
      <c r="T17" s="249"/>
      <c r="U17" s="249"/>
      <c r="V17" s="249"/>
    </row>
    <row r="18" spans="1:22" s="128" customFormat="1" ht="21" customHeight="1">
      <c r="A18" s="29"/>
      <c r="B18" s="15"/>
      <c r="C18" s="36"/>
      <c r="D18" s="252"/>
      <c r="E18" s="252"/>
      <c r="F18" s="252"/>
      <c r="G18" s="252"/>
      <c r="H18" s="252"/>
      <c r="I18" s="252"/>
      <c r="J18" s="252"/>
      <c r="K18" s="252"/>
      <c r="L18" s="252"/>
      <c r="M18" s="283"/>
      <c r="N18" s="283"/>
      <c r="O18" s="283"/>
      <c r="P18" s="283"/>
      <c r="Q18" s="283"/>
      <c r="R18" s="283"/>
      <c r="S18" s="249"/>
      <c r="T18" s="249"/>
      <c r="U18" s="249"/>
      <c r="V18" s="249"/>
    </row>
    <row r="19" spans="1:22" s="128" customFormat="1">
      <c r="A19" s="29"/>
      <c r="B19" s="15"/>
      <c r="C19" s="36"/>
      <c r="D19" s="15"/>
      <c r="E19" s="15"/>
      <c r="F19" s="15"/>
      <c r="G19" s="15"/>
      <c r="H19" s="15"/>
      <c r="I19" s="15"/>
      <c r="J19" s="15"/>
      <c r="K19" s="15"/>
      <c r="L19" s="15"/>
      <c r="M19" s="248"/>
      <c r="N19" s="248"/>
      <c r="O19" s="248"/>
      <c r="P19" s="248"/>
      <c r="Q19" s="248"/>
      <c r="R19" s="248"/>
      <c r="S19" s="249"/>
      <c r="T19" s="249"/>
      <c r="U19" s="249"/>
      <c r="V19" s="249"/>
    </row>
    <row r="20" spans="1:22" s="128" customFormat="1" ht="0.75" customHeight="1">
      <c r="A20" s="29"/>
      <c r="B20" s="15"/>
      <c r="C20" s="36"/>
      <c r="D20" s="15"/>
      <c r="E20" s="15"/>
      <c r="F20" s="15"/>
      <c r="G20" s="15"/>
      <c r="H20" s="15"/>
      <c r="I20" s="15"/>
      <c r="J20" s="15"/>
      <c r="K20" s="15"/>
      <c r="L20" s="15"/>
      <c r="M20" s="248"/>
      <c r="N20" s="248"/>
      <c r="O20" s="248"/>
      <c r="P20" s="248"/>
      <c r="Q20" s="248"/>
      <c r="R20" s="248"/>
      <c r="S20" s="249"/>
      <c r="T20" s="249"/>
      <c r="U20" s="249"/>
      <c r="V20" s="249"/>
    </row>
    <row r="21" spans="1:22" s="132" customFormat="1" ht="10.5">
      <c r="A21" s="131"/>
      <c r="C21" s="133"/>
      <c r="D21" s="140"/>
      <c r="E21" s="140"/>
      <c r="M21" s="248"/>
      <c r="N21" s="248"/>
      <c r="O21" s="248"/>
      <c r="P21" s="248"/>
      <c r="Q21" s="248"/>
      <c r="R21" s="248"/>
      <c r="S21" s="249"/>
      <c r="T21" s="249"/>
      <c r="U21" s="249"/>
      <c r="V21" s="249"/>
    </row>
    <row r="22" spans="1:22" s="132" customFormat="1" ht="10.5">
      <c r="A22" s="131"/>
      <c r="C22" s="133"/>
      <c r="D22" s="140"/>
      <c r="E22" s="140"/>
      <c r="M22" s="248"/>
      <c r="N22" s="248"/>
      <c r="O22" s="248"/>
      <c r="P22" s="248"/>
      <c r="Q22" s="248"/>
      <c r="R22" s="248"/>
      <c r="S22" s="249"/>
      <c r="T22" s="249"/>
      <c r="U22" s="249"/>
      <c r="V22" s="249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134" hidden="1" customWidth="1"/>
    <col min="2" max="2" width="2" style="134" hidden="1" customWidth="1"/>
    <col min="3" max="3" width="3.7109375" style="134" customWidth="1"/>
    <col min="4" max="4" width="4.28515625" style="134" customWidth="1"/>
    <col min="5" max="5" width="45" style="134" customWidth="1"/>
    <col min="6" max="6" width="6.42578125" style="134" bestFit="1" customWidth="1"/>
    <col min="7" max="7" width="4.42578125" style="134" customWidth="1"/>
    <col min="8" max="8" width="5.5703125" style="134" customWidth="1"/>
    <col min="9" max="9" width="52.85546875" style="134" customWidth="1"/>
    <col min="10" max="10" width="7" style="134" bestFit="1" customWidth="1"/>
    <col min="11" max="11" width="3.7109375" style="134" bestFit="1" customWidth="1"/>
    <col min="12" max="12" width="6.28515625" style="134" bestFit="1" customWidth="1"/>
    <col min="13" max="13" width="61" style="134" customWidth="1"/>
    <col min="14" max="15" width="9.140625" style="135"/>
    <col min="16" max="16" width="9.140625" style="199"/>
    <col min="17" max="38" width="9.140625" style="135"/>
    <col min="39" max="16384" width="9.140625" style="134"/>
  </cols>
  <sheetData>
    <row r="1" spans="1:38" hidden="1"/>
    <row r="2" spans="1:38" hidden="1"/>
    <row r="3" spans="1:38" ht="10.5" customHeight="1"/>
    <row r="4" spans="1:38" ht="27" customHeight="1">
      <c r="A4" s="174"/>
      <c r="B4" s="174"/>
      <c r="D4" s="37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374"/>
      <c r="F4" s="374"/>
      <c r="G4" s="374"/>
      <c r="H4" s="374"/>
      <c r="I4" s="375"/>
      <c r="J4" s="135"/>
      <c r="K4" s="135"/>
      <c r="L4" s="135"/>
      <c r="M4" s="135"/>
    </row>
    <row r="5" spans="1:38" s="176" customFormat="1" ht="15.75">
      <c r="A5" s="174"/>
      <c r="B5" s="174"/>
      <c r="C5" s="174"/>
      <c r="D5" s="376" t="str">
        <f>IF(org=0,"Не определено",org)</f>
        <v>ООО "ТЕПЛО ПЛЮС"</v>
      </c>
      <c r="E5" s="377"/>
      <c r="F5" s="377"/>
      <c r="G5" s="377"/>
      <c r="H5" s="377"/>
      <c r="I5" s="378"/>
      <c r="J5" s="175"/>
      <c r="K5" s="175"/>
      <c r="L5" s="175"/>
      <c r="M5" s="175"/>
      <c r="N5" s="175"/>
      <c r="O5" s="175"/>
      <c r="P5" s="200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</row>
    <row r="6" spans="1:38" s="177" customFormat="1" ht="3" customHeight="1">
      <c r="A6" s="381"/>
      <c r="B6" s="381"/>
      <c r="C6" s="381"/>
      <c r="D6" s="381"/>
      <c r="E6" s="381"/>
      <c r="F6" s="381"/>
      <c r="G6" s="50"/>
      <c r="H6" s="50"/>
      <c r="I6" s="50"/>
      <c r="J6" s="50"/>
      <c r="K6" s="50"/>
      <c r="N6" s="178"/>
      <c r="O6" s="178"/>
      <c r="P6" s="201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</row>
    <row r="7" spans="1:38" ht="3.75" customHeight="1">
      <c r="A7" s="381"/>
      <c r="B7" s="381"/>
      <c r="C7" s="381"/>
      <c r="D7" s="381"/>
      <c r="E7" s="381"/>
      <c r="F7" s="381"/>
    </row>
    <row r="8" spans="1:38" ht="0.2" customHeight="1">
      <c r="B8" s="380"/>
      <c r="C8" s="380"/>
      <c r="D8" s="380"/>
      <c r="E8" s="379"/>
      <c r="F8" s="379"/>
    </row>
    <row r="9" spans="1:38" ht="0.2" customHeight="1">
      <c r="B9" s="380"/>
      <c r="C9" s="380"/>
      <c r="D9" s="380"/>
      <c r="E9" s="379"/>
      <c r="F9" s="379"/>
    </row>
    <row r="10" spans="1:38" ht="0.2" customHeight="1">
      <c r="B10" s="380"/>
      <c r="C10" s="380"/>
      <c r="D10" s="380"/>
      <c r="E10" s="379"/>
      <c r="F10" s="379"/>
    </row>
    <row r="11" spans="1:38" ht="6" hidden="1" customHeight="1">
      <c r="B11" s="380"/>
      <c r="C11" s="380"/>
      <c r="D11" s="380"/>
      <c r="E11" s="379"/>
      <c r="F11" s="379"/>
    </row>
    <row r="12" spans="1:38" ht="20.25" hidden="1" customHeight="1">
      <c r="A12" s="136"/>
      <c r="B12" s="380"/>
      <c r="C12" s="380"/>
      <c r="D12" s="380"/>
      <c r="E12" s="318"/>
      <c r="F12" s="136"/>
      <c r="G12" s="318"/>
      <c r="H12" s="318"/>
      <c r="I12" s="136"/>
      <c r="J12" s="136"/>
      <c r="K12" s="318"/>
    </row>
    <row r="13" spans="1:38" ht="20.25" hidden="1" customHeight="1">
      <c r="B13" s="380"/>
      <c r="C13" s="380"/>
      <c r="D13" s="380"/>
      <c r="E13" s="318"/>
      <c r="F13" s="286"/>
      <c r="G13" s="136"/>
      <c r="H13" s="136"/>
      <c r="I13" s="136"/>
      <c r="J13" s="136"/>
      <c r="K13" s="318"/>
    </row>
    <row r="14" spans="1:38" ht="6" hidden="1" customHeight="1">
      <c r="B14" s="382"/>
      <c r="C14" s="382"/>
      <c r="D14" s="382"/>
      <c r="E14" s="136"/>
      <c r="F14" s="136"/>
      <c r="G14" s="136"/>
      <c r="H14" s="136"/>
      <c r="I14" s="136"/>
      <c r="J14" s="136"/>
      <c r="K14" s="318"/>
    </row>
    <row r="15" spans="1:38" ht="3" customHeight="1"/>
    <row r="16" spans="1:38" ht="0.2" customHeight="1"/>
    <row r="17" spans="1:38" s="176" customFormat="1" ht="0.2" customHeight="1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7"/>
      <c r="N17" s="175"/>
      <c r="O17" s="175"/>
      <c r="P17" s="200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</row>
    <row r="18" spans="1:38" ht="23.25" customHeight="1">
      <c r="A18" s="371"/>
      <c r="B18" s="136"/>
      <c r="C18" s="136"/>
      <c r="D18" s="372" t="s">
        <v>116</v>
      </c>
      <c r="E18" s="372"/>
      <c r="F18" s="389" t="s">
        <v>199</v>
      </c>
      <c r="G18" s="389"/>
      <c r="H18" s="389"/>
      <c r="I18" s="389"/>
      <c r="J18" s="389" t="s">
        <v>324</v>
      </c>
      <c r="K18" s="389"/>
      <c r="L18" s="389"/>
      <c r="M18" s="389"/>
    </row>
    <row r="19" spans="1:38" ht="23.25" customHeight="1">
      <c r="A19" s="371"/>
      <c r="B19" s="137"/>
      <c r="C19" s="138"/>
      <c r="D19" s="266" t="s">
        <v>25</v>
      </c>
      <c r="E19" s="266" t="s">
        <v>148</v>
      </c>
      <c r="F19" s="266" t="s">
        <v>143</v>
      </c>
      <c r="G19" s="396" t="s">
        <v>25</v>
      </c>
      <c r="H19" s="397"/>
      <c r="I19" s="266" t="s">
        <v>148</v>
      </c>
      <c r="J19" s="266" t="s">
        <v>143</v>
      </c>
      <c r="K19" s="396" t="s">
        <v>25</v>
      </c>
      <c r="L19" s="397"/>
      <c r="M19" s="266" t="s">
        <v>148</v>
      </c>
    </row>
    <row r="20" spans="1:38" ht="14.25" customHeight="1">
      <c r="A20" s="66"/>
      <c r="B20" s="66"/>
      <c r="C20" s="66"/>
      <c r="D20" s="151" t="s">
        <v>26</v>
      </c>
      <c r="E20" s="151" t="s">
        <v>0</v>
      </c>
      <c r="F20" s="151" t="s">
        <v>1</v>
      </c>
      <c r="G20" s="394" t="s">
        <v>2</v>
      </c>
      <c r="H20" s="395"/>
      <c r="I20" s="151" t="s">
        <v>12</v>
      </c>
      <c r="J20" s="151" t="s">
        <v>13</v>
      </c>
      <c r="K20" s="394" t="s">
        <v>31</v>
      </c>
      <c r="L20" s="395"/>
      <c r="M20" s="151" t="s">
        <v>32</v>
      </c>
    </row>
    <row r="21" spans="1:38" hidden="1">
      <c r="A21" s="180"/>
      <c r="B21" s="139"/>
      <c r="C21" s="139"/>
      <c r="D21" s="159"/>
      <c r="E21" s="160"/>
      <c r="F21" s="161"/>
      <c r="G21" s="160"/>
      <c r="H21" s="160"/>
      <c r="I21" s="161"/>
      <c r="J21" s="161"/>
      <c r="K21" s="162"/>
      <c r="L21" s="160"/>
      <c r="M21" s="163"/>
    </row>
    <row r="22" spans="1:38" ht="45" customHeight="1">
      <c r="A22"/>
      <c r="B22"/>
      <c r="C22" s="36"/>
      <c r="D22" s="388" t="s">
        <v>26</v>
      </c>
      <c r="E22" s="383" t="s">
        <v>374</v>
      </c>
      <c r="F22" s="386" t="s">
        <v>19</v>
      </c>
      <c r="G22" s="390"/>
      <c r="H22" s="354">
        <v>1</v>
      </c>
      <c r="I22" s="392"/>
      <c r="J22" s="386" t="s">
        <v>19</v>
      </c>
      <c r="K22" s="156" t="s">
        <v>144</v>
      </c>
      <c r="L22" s="152" t="s">
        <v>26</v>
      </c>
      <c r="M22" s="172" t="s">
        <v>144</v>
      </c>
      <c r="X22" s="135">
        <v>4190064</v>
      </c>
      <c r="Y22" s="135" t="s">
        <v>145</v>
      </c>
      <c r="Z22" s="135">
        <v>1705000</v>
      </c>
    </row>
    <row r="23" spans="1:38" ht="15" hidden="1" customHeight="1">
      <c r="A23"/>
      <c r="B23"/>
      <c r="C23" s="34"/>
      <c r="D23" s="388"/>
      <c r="E23" s="384"/>
      <c r="F23" s="387"/>
      <c r="G23" s="391"/>
      <c r="H23" s="354"/>
      <c r="I23" s="393"/>
      <c r="J23" s="387"/>
      <c r="K23" s="144" t="s">
        <v>144</v>
      </c>
      <c r="L23" s="153"/>
      <c r="M23" s="171" t="s">
        <v>144</v>
      </c>
    </row>
    <row r="24" spans="1:38" ht="15" hidden="1" customHeight="1">
      <c r="A24"/>
      <c r="B24"/>
      <c r="C24" s="34"/>
      <c r="D24" s="388"/>
      <c r="E24" s="385"/>
      <c r="F24" s="387"/>
      <c r="G24" s="144"/>
      <c r="H24" s="153"/>
      <c r="I24" s="150" t="s">
        <v>144</v>
      </c>
      <c r="J24" s="153"/>
      <c r="K24" s="153" t="s">
        <v>144</v>
      </c>
      <c r="L24" s="153"/>
      <c r="M24" s="154"/>
    </row>
    <row r="25" spans="1:38" ht="15" hidden="1" customHeight="1">
      <c r="A25" s="181"/>
      <c r="B25" s="57"/>
      <c r="C25" s="369"/>
      <c r="D25" s="144"/>
      <c r="E25" s="145" t="s">
        <v>144</v>
      </c>
      <c r="F25" s="153"/>
      <c r="G25" s="153"/>
      <c r="H25" s="153"/>
      <c r="I25" s="153"/>
      <c r="J25" s="153"/>
      <c r="K25" s="153" t="s">
        <v>144</v>
      </c>
      <c r="L25" s="153"/>
      <c r="M25" s="154"/>
    </row>
    <row r="26" spans="1:38" ht="15" customHeight="1">
      <c r="C26" s="369"/>
      <c r="D26" s="185"/>
      <c r="E26" s="185"/>
      <c r="F26" s="185"/>
      <c r="G26" s="185"/>
      <c r="H26" s="185"/>
      <c r="I26" s="185"/>
      <c r="J26" s="185"/>
      <c r="K26" s="185" t="s">
        <v>144</v>
      </c>
      <c r="L26" s="185"/>
      <c r="M26" s="185"/>
    </row>
    <row r="27" spans="1:38" ht="37.5" customHeight="1"/>
  </sheetData>
  <sheetProtection algorithmName="SHA-512" hashValue="FIU/VkO7MfV9c5ySPxKyk9t8kt/0PoUXL6k+pVewu1KdZzAmqb7KNAsDzg1Lbt8Wk0OyrC0zxwGfdmIol+FW2g==" saltValue="jH/dGRNKMDslpdsz2IhGe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3" width="3.7109375" style="34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48" customWidth="1"/>
    <col min="9" max="17" width="10.5703125" style="15"/>
    <col min="18" max="18" width="10.5703125" style="197"/>
    <col min="19" max="16384" width="10.5703125" style="15"/>
  </cols>
  <sheetData>
    <row r="1" spans="3:21" s="148" customFormat="1" ht="15" hidden="1" customHeight="1">
      <c r="C1" s="188"/>
      <c r="G1" s="148">
        <v>4</v>
      </c>
      <c r="R1" s="198"/>
    </row>
    <row r="2" spans="3:21" s="148" customFormat="1" ht="15" hidden="1" customHeight="1">
      <c r="C2" s="188"/>
      <c r="R2" s="198"/>
    </row>
    <row r="3" spans="3:21" s="148" customFormat="1" ht="15" hidden="1" customHeight="1">
      <c r="C3" s="188"/>
      <c r="R3" s="198"/>
    </row>
    <row r="4" spans="3:21" ht="11.25" customHeight="1"/>
    <row r="5" spans="3:21">
      <c r="D5" s="399" t="s">
        <v>252</v>
      </c>
      <c r="E5" s="399"/>
      <c r="F5" s="399"/>
      <c r="G5" s="399"/>
    </row>
    <row r="6" spans="3:21" ht="15" customHeight="1">
      <c r="D6" s="400" t="str">
        <f>IF(org=0,"Не определено",org)</f>
        <v>ООО "ТЕПЛО ПЛЮС"</v>
      </c>
      <c r="E6" s="400"/>
      <c r="F6" s="400"/>
      <c r="G6" s="400"/>
    </row>
    <row r="7" spans="3:21" s="68" customFormat="1">
      <c r="D7" s="285"/>
      <c r="E7" s="254"/>
      <c r="F7" s="254"/>
      <c r="G7" s="254"/>
      <c r="U7" s="202"/>
    </row>
    <row r="8" spans="3:21" customFormat="1">
      <c r="C8" s="95">
        <v>22</v>
      </c>
      <c r="D8" s="401" t="s">
        <v>241</v>
      </c>
      <c r="E8" s="402"/>
      <c r="F8" s="402"/>
      <c r="G8" s="403"/>
      <c r="U8" s="206"/>
    </row>
    <row r="9" spans="3:21" ht="11.25" customHeight="1">
      <c r="D9" s="404" t="s">
        <v>230</v>
      </c>
      <c r="E9" s="404"/>
      <c r="F9" s="404"/>
      <c r="G9" s="405" t="s">
        <v>231</v>
      </c>
    </row>
    <row r="10" spans="3:21" ht="11.25" customHeight="1">
      <c r="D10" s="265" t="s">
        <v>25</v>
      </c>
      <c r="E10" s="266" t="s">
        <v>251</v>
      </c>
      <c r="F10" s="267" t="s">
        <v>220</v>
      </c>
      <c r="G10" s="406"/>
    </row>
    <row r="11" spans="3:21" ht="12" customHeight="1">
      <c r="D11" s="282" t="s">
        <v>26</v>
      </c>
      <c r="E11" s="268">
        <v>2</v>
      </c>
      <c r="F11" s="269">
        <v>3</v>
      </c>
      <c r="G11" s="270">
        <v>4</v>
      </c>
    </row>
    <row r="12" spans="3:21">
      <c r="D12" s="264">
        <v>1</v>
      </c>
      <c r="E12" s="271" t="s">
        <v>253</v>
      </c>
      <c r="F12" s="290" t="str">
        <f>IF(form_up_date="","",form_up_date)</f>
        <v>08.04.2021</v>
      </c>
      <c r="G12" s="292" t="s">
        <v>254</v>
      </c>
    </row>
    <row r="13" spans="3:21" ht="45">
      <c r="D13" s="264" t="s">
        <v>265</v>
      </c>
      <c r="E13" s="271" t="s">
        <v>255</v>
      </c>
      <c r="F13" s="290" t="s">
        <v>946</v>
      </c>
      <c r="G13" s="260" t="s">
        <v>323</v>
      </c>
    </row>
    <row r="14" spans="3:21" ht="22.5">
      <c r="D14" s="264" t="s">
        <v>266</v>
      </c>
      <c r="E14" s="271" t="s">
        <v>256</v>
      </c>
      <c r="F14" s="290" t="s">
        <v>374</v>
      </c>
      <c r="G14" s="292" t="s">
        <v>257</v>
      </c>
    </row>
    <row r="15" spans="3:21" ht="22.5">
      <c r="D15" s="264" t="s">
        <v>267</v>
      </c>
      <c r="E15" s="271" t="s">
        <v>258</v>
      </c>
      <c r="F15" s="291" t="s">
        <v>259</v>
      </c>
      <c r="G15" s="260"/>
    </row>
    <row r="16" spans="3:21">
      <c r="D16" s="213" t="str">
        <f>D15&amp;".1"</f>
        <v>4.1.1</v>
      </c>
      <c r="E16" s="272" t="s">
        <v>3</v>
      </c>
      <c r="F16" s="290" t="str">
        <f>IF(region_name="","",region_name)</f>
        <v>Нижегородская область</v>
      </c>
      <c r="G16" s="292" t="s">
        <v>260</v>
      </c>
    </row>
    <row r="17" spans="4:7">
      <c r="D17" s="264" t="s">
        <v>268</v>
      </c>
      <c r="E17" s="273" t="s">
        <v>261</v>
      </c>
      <c r="F17" s="290" t="s">
        <v>702</v>
      </c>
      <c r="G17" s="293" t="s">
        <v>262</v>
      </c>
    </row>
    <row r="18" spans="4:7" ht="56.25">
      <c r="D18" s="264" t="s">
        <v>269</v>
      </c>
      <c r="E18" s="274" t="s">
        <v>263</v>
      </c>
      <c r="F18" s="290" t="s">
        <v>947</v>
      </c>
      <c r="G18" s="281" t="s">
        <v>322</v>
      </c>
    </row>
    <row r="19" spans="4:7">
      <c r="D19" s="275"/>
      <c r="E19" s="276"/>
      <c r="F19" s="277"/>
      <c r="G19" s="278"/>
    </row>
    <row r="20" spans="4:7">
      <c r="D20" s="279"/>
      <c r="E20" s="398" t="s">
        <v>264</v>
      </c>
      <c r="F20" s="398"/>
      <c r="G20" s="280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3" width="4.7109375" style="34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48" customWidth="1"/>
    <col min="10" max="18" width="10.5703125" style="15"/>
    <col min="19" max="19" width="10.5703125" style="197"/>
    <col min="20" max="16384" width="10.5703125" style="15"/>
  </cols>
  <sheetData>
    <row r="1" spans="1:19" s="148" customFormat="1" ht="15" hidden="1" customHeight="1">
      <c r="C1" s="188"/>
      <c r="G1" s="148">
        <v>4</v>
      </c>
      <c r="S1" s="198"/>
    </row>
    <row r="2" spans="1:19" s="148" customFormat="1" ht="15" hidden="1" customHeight="1">
      <c r="C2" s="188"/>
      <c r="S2" s="198"/>
    </row>
    <row r="3" spans="1:19" ht="22.5" hidden="1">
      <c r="A3" s="15"/>
      <c r="B3" s="407"/>
      <c r="C3" s="352"/>
      <c r="D3" s="308" t="str">
        <f>B3 &amp; ".1"</f>
        <v>.1</v>
      </c>
      <c r="E3" s="303" t="s">
        <v>340</v>
      </c>
      <c r="F3" s="301" t="s">
        <v>259</v>
      </c>
      <c r="G3" s="313"/>
      <c r="H3" s="312"/>
      <c r="I3" s="260" t="s">
        <v>355</v>
      </c>
    </row>
    <row r="4" spans="1:19" hidden="1">
      <c r="A4" s="15"/>
      <c r="B4" s="407"/>
      <c r="C4" s="352"/>
      <c r="D4" s="308" t="str">
        <f>B3 &amp; ".2"</f>
        <v>.2</v>
      </c>
      <c r="E4" s="303" t="s">
        <v>341</v>
      </c>
      <c r="F4" s="301" t="s">
        <v>259</v>
      </c>
      <c r="G4" s="314"/>
      <c r="H4" s="312"/>
      <c r="I4" s="260" t="s">
        <v>356</v>
      </c>
    </row>
    <row r="5" spans="1:19" s="148" customFormat="1" ht="15" hidden="1" customHeight="1">
      <c r="C5" s="188"/>
      <c r="S5" s="198"/>
    </row>
    <row r="6" spans="1:19" ht="22.5" hidden="1">
      <c r="A6" s="15"/>
      <c r="B6" s="407"/>
      <c r="C6" s="352"/>
      <c r="D6" s="308" t="str">
        <f>B6 &amp; ".1"</f>
        <v>.1</v>
      </c>
      <c r="E6" s="303" t="s">
        <v>343</v>
      </c>
      <c r="F6" s="301" t="s">
        <v>259</v>
      </c>
      <c r="G6" s="313"/>
      <c r="H6" s="312"/>
      <c r="I6" s="260" t="s">
        <v>357</v>
      </c>
    </row>
    <row r="7" spans="1:19" hidden="1">
      <c r="A7" s="15"/>
      <c r="B7" s="407"/>
      <c r="C7" s="352"/>
      <c r="D7" s="308" t="str">
        <f>B6 &amp; ".2"</f>
        <v>.2</v>
      </c>
      <c r="E7" s="303" t="s">
        <v>341</v>
      </c>
      <c r="F7" s="301" t="s">
        <v>259</v>
      </c>
      <c r="G7" s="314"/>
      <c r="H7" s="312"/>
      <c r="I7" s="260" t="s">
        <v>356</v>
      </c>
    </row>
    <row r="8" spans="1:19" s="148" customFormat="1" ht="15" hidden="1" customHeight="1">
      <c r="C8" s="188"/>
      <c r="S8" s="198"/>
    </row>
    <row r="9" spans="1:19" ht="22.5" hidden="1">
      <c r="A9" s="15"/>
      <c r="B9" s="407"/>
      <c r="C9" s="352"/>
      <c r="D9" s="308" t="str">
        <f>B9 &amp; ".1"</f>
        <v>.1</v>
      </c>
      <c r="E9" s="303" t="s">
        <v>345</v>
      </c>
      <c r="F9" s="301" t="s">
        <v>259</v>
      </c>
      <c r="G9" s="309" t="s">
        <v>144</v>
      </c>
      <c r="H9" s="310" t="s">
        <v>144</v>
      </c>
      <c r="I9" s="260"/>
    </row>
    <row r="10" spans="1:19" hidden="1">
      <c r="A10" s="15"/>
      <c r="B10" s="407"/>
      <c r="C10" s="352"/>
      <c r="D10" s="308" t="str">
        <f>B9 &amp; ".2"</f>
        <v>.2</v>
      </c>
      <c r="E10" s="303" t="s">
        <v>346</v>
      </c>
      <c r="F10" s="301" t="s">
        <v>259</v>
      </c>
      <c r="G10" s="311" t="s">
        <v>144</v>
      </c>
      <c r="H10" s="310" t="s">
        <v>144</v>
      </c>
      <c r="I10" s="260" t="s">
        <v>359</v>
      </c>
    </row>
    <row r="11" spans="1:19" hidden="1">
      <c r="A11" s="15"/>
      <c r="B11" s="407"/>
      <c r="C11" s="352"/>
      <c r="D11" s="308" t="str">
        <f>B9 &amp; ".3"</f>
        <v>.3</v>
      </c>
      <c r="E11" s="303" t="s">
        <v>347</v>
      </c>
      <c r="F11" s="301" t="s">
        <v>259</v>
      </c>
      <c r="G11" s="311" t="s">
        <v>144</v>
      </c>
      <c r="H11" s="310" t="s">
        <v>144</v>
      </c>
      <c r="I11" s="260" t="s">
        <v>360</v>
      </c>
    </row>
    <row r="12" spans="1:19" s="148" customFormat="1" ht="15" hidden="1" customHeight="1">
      <c r="C12" s="188"/>
      <c r="S12" s="198"/>
    </row>
    <row r="13" spans="1:19" ht="33.75" hidden="1">
      <c r="A13" s="15"/>
      <c r="B13" s="407"/>
      <c r="C13" s="352"/>
      <c r="D13" s="308" t="str">
        <f>B13 &amp; ".1"</f>
        <v>.1</v>
      </c>
      <c r="E13" s="303" t="s">
        <v>349</v>
      </c>
      <c r="F13" s="301" t="s">
        <v>259</v>
      </c>
      <c r="G13" s="309" t="s">
        <v>144</v>
      </c>
      <c r="H13" s="310" t="s">
        <v>144</v>
      </c>
      <c r="I13" s="260" t="s">
        <v>362</v>
      </c>
    </row>
    <row r="14" spans="1:19" hidden="1">
      <c r="B14" s="407"/>
      <c r="C14" s="352"/>
      <c r="D14" s="308" t="str">
        <f>B13 &amp; ".2"</f>
        <v>.2</v>
      </c>
      <c r="E14" s="303" t="s">
        <v>350</v>
      </c>
      <c r="F14" s="301" t="s">
        <v>259</v>
      </c>
      <c r="G14" s="311" t="s">
        <v>144</v>
      </c>
      <c r="H14" s="310" t="s">
        <v>144</v>
      </c>
      <c r="I14" s="260" t="s">
        <v>363</v>
      </c>
    </row>
    <row r="15" spans="1:19" s="148" customFormat="1" ht="15" hidden="1" customHeight="1">
      <c r="C15" s="188"/>
      <c r="S15" s="198"/>
    </row>
    <row r="16" spans="1:19" s="148" customFormat="1" ht="15" hidden="1" customHeight="1">
      <c r="C16" s="188"/>
      <c r="S16" s="198"/>
    </row>
    <row r="17" spans="1:19" s="148" customFormat="1" ht="15" hidden="1" customHeight="1">
      <c r="C17" s="188"/>
      <c r="S17" s="198"/>
    </row>
    <row r="18" spans="1:19" s="148" customFormat="1" ht="15" hidden="1" customHeight="1">
      <c r="C18" s="188"/>
      <c r="S18" s="198"/>
    </row>
    <row r="19" spans="1:19" s="148" customFormat="1" ht="15" hidden="1" customHeight="1">
      <c r="C19" s="188"/>
      <c r="S19" s="198"/>
    </row>
    <row r="20" spans="1:19" s="148" customFormat="1" ht="15" hidden="1" customHeight="1">
      <c r="C20" s="188"/>
      <c r="S20" s="198"/>
    </row>
    <row r="21" spans="1:19" ht="11.25" customHeight="1"/>
    <row r="22" spans="1:19" ht="29.25" customHeight="1">
      <c r="D22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399"/>
      <c r="F22" s="399"/>
      <c r="G22" s="399"/>
      <c r="H22" s="299"/>
    </row>
    <row r="23" spans="1:19" ht="15" customHeight="1">
      <c r="D23" s="400" t="str">
        <f>IF(org=0,"Не определено",org)</f>
        <v>ООО "ТЕПЛО ПЛЮС"</v>
      </c>
      <c r="E23" s="400"/>
      <c r="F23" s="400"/>
      <c r="G23" s="400"/>
      <c r="H23" s="299"/>
    </row>
    <row r="24" spans="1:19" ht="11.25" customHeight="1">
      <c r="G24" s="148">
        <v>22</v>
      </c>
      <c r="H24" s="148"/>
    </row>
    <row r="25" spans="1:19" ht="90" customHeight="1">
      <c r="D25" s="354" t="s">
        <v>25</v>
      </c>
      <c r="E25" s="410" t="s">
        <v>251</v>
      </c>
      <c r="F25" s="410" t="s">
        <v>159</v>
      </c>
      <c r="G25" s="411" t="s">
        <v>945</v>
      </c>
      <c r="H25" s="412"/>
      <c r="I25" s="408" t="s">
        <v>231</v>
      </c>
    </row>
    <row r="26" spans="1:19" ht="21" customHeight="1">
      <c r="D26" s="354"/>
      <c r="E26" s="410"/>
      <c r="F26" s="410"/>
      <c r="G26" s="262" t="s">
        <v>220</v>
      </c>
      <c r="H26" s="298" t="s">
        <v>236</v>
      </c>
      <c r="I26" s="409"/>
    </row>
    <row r="27" spans="1:19" ht="15" hidden="1" customHeight="1">
      <c r="D27" s="66" t="s">
        <v>26</v>
      </c>
      <c r="E27" s="66" t="s">
        <v>0</v>
      </c>
      <c r="F27" s="66" t="s">
        <v>1</v>
      </c>
      <c r="G27" s="189" t="str">
        <f>G1&amp;".1"</f>
        <v>4.1</v>
      </c>
      <c r="H27" s="189"/>
      <c r="I27" s="260"/>
    </row>
    <row r="28" spans="1:19" ht="22.5">
      <c r="A28" s="15"/>
      <c r="B28" s="15" t="s">
        <v>365</v>
      </c>
      <c r="C28" s="36"/>
      <c r="D28" s="300">
        <v>1</v>
      </c>
      <c r="E28" s="302" t="s">
        <v>339</v>
      </c>
      <c r="F28" s="301" t="s">
        <v>259</v>
      </c>
      <c r="G28" s="301" t="s">
        <v>259</v>
      </c>
      <c r="H28" s="301" t="s">
        <v>259</v>
      </c>
      <c r="I28" s="260"/>
    </row>
    <row r="29" spans="1:19" ht="11.25">
      <c r="A29" s="15"/>
      <c r="C29" s="15"/>
      <c r="D29" s="228"/>
      <c r="E29" s="150" t="s">
        <v>351</v>
      </c>
      <c r="F29" s="261"/>
      <c r="G29" s="261"/>
      <c r="H29" s="261"/>
      <c r="I29" s="263"/>
      <c r="S29" s="15"/>
    </row>
    <row r="30" spans="1:19" ht="22.5">
      <c r="A30" s="15"/>
      <c r="B30" s="15" t="s">
        <v>366</v>
      </c>
      <c r="C30" s="36"/>
      <c r="D30" s="300">
        <v>2</v>
      </c>
      <c r="E30" s="302" t="s">
        <v>342</v>
      </c>
      <c r="F30" s="301" t="s">
        <v>259</v>
      </c>
      <c r="G30" s="301" t="s">
        <v>259</v>
      </c>
      <c r="H30" s="301" t="s">
        <v>259</v>
      </c>
      <c r="I30" s="260"/>
    </row>
    <row r="31" spans="1:19" ht="11.25">
      <c r="A31" s="15"/>
      <c r="C31" s="15"/>
      <c r="D31" s="228"/>
      <c r="E31" s="150" t="s">
        <v>352</v>
      </c>
      <c r="F31" s="261"/>
      <c r="G31" s="305"/>
      <c r="H31" s="261"/>
      <c r="I31" s="263"/>
      <c r="S31" s="15"/>
    </row>
    <row r="32" spans="1:19" ht="67.5">
      <c r="A32" s="15"/>
      <c r="B32" s="15" t="s">
        <v>367</v>
      </c>
      <c r="C32" s="36"/>
      <c r="D32" s="300">
        <v>3</v>
      </c>
      <c r="E32" s="302" t="s">
        <v>344</v>
      </c>
      <c r="F32" s="304" t="s">
        <v>259</v>
      </c>
      <c r="G32" s="297" t="s">
        <v>364</v>
      </c>
      <c r="H32" s="301" t="s">
        <v>259</v>
      </c>
      <c r="I32" s="260" t="s">
        <v>358</v>
      </c>
    </row>
    <row r="33" spans="1:19" ht="11.25">
      <c r="A33" s="15"/>
      <c r="C33" s="15"/>
      <c r="D33" s="228"/>
      <c r="E33" s="150" t="s">
        <v>353</v>
      </c>
      <c r="F33" s="261"/>
      <c r="G33" s="305"/>
      <c r="H33" s="305"/>
      <c r="I33" s="263"/>
      <c r="S33" s="15"/>
    </row>
    <row r="34" spans="1:19" ht="67.5">
      <c r="A34" s="15"/>
      <c r="B34" s="15" t="s">
        <v>368</v>
      </c>
      <c r="C34" s="36"/>
      <c r="D34" s="300">
        <v>4</v>
      </c>
      <c r="E34" s="302" t="s">
        <v>348</v>
      </c>
      <c r="F34" s="304" t="s">
        <v>259</v>
      </c>
      <c r="G34" s="297" t="s">
        <v>364</v>
      </c>
      <c r="H34" s="213" t="s">
        <v>259</v>
      </c>
      <c r="I34" s="306" t="s">
        <v>361</v>
      </c>
    </row>
    <row r="35" spans="1:19" ht="11.25">
      <c r="A35" s="15"/>
      <c r="C35" s="15"/>
      <c r="D35" s="228"/>
      <c r="E35" s="150" t="s">
        <v>354</v>
      </c>
      <c r="F35" s="261"/>
      <c r="G35" s="261"/>
      <c r="H35" s="307"/>
      <c r="I35" s="263"/>
      <c r="S35" s="15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9" customWidth="1"/>
    <col min="4" max="4" width="6.28515625" style="7" customWidth="1"/>
    <col min="5" max="5" width="73.7109375" style="7" customWidth="1"/>
    <col min="6" max="20" width="9.140625" style="7"/>
    <col min="21" max="21" width="9.140625" style="204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3" t="s">
        <v>160</v>
      </c>
      <c r="E7" s="413"/>
    </row>
    <row r="8" spans="3:9" ht="15" customHeight="1">
      <c r="D8" s="414" t="str">
        <f>IF(org=0,"Не определено",org)</f>
        <v>ООО "ТЕПЛО ПЛЮС"</v>
      </c>
      <c r="E8" s="414"/>
    </row>
    <row r="9" spans="3:9" ht="6.95" customHeight="1"/>
    <row r="10" spans="3:9" ht="22.5" customHeight="1">
      <c r="D10" s="46" t="s">
        <v>25</v>
      </c>
      <c r="E10" s="45" t="s">
        <v>121</v>
      </c>
    </row>
    <row r="11" spans="3:9" ht="11.25" customHeight="1">
      <c r="D11" s="66" t="s">
        <v>26</v>
      </c>
      <c r="E11" s="66" t="s">
        <v>0</v>
      </c>
    </row>
    <row r="12" spans="3:9" ht="15" hidden="1" customHeight="1">
      <c r="D12" s="69">
        <v>0</v>
      </c>
      <c r="E12" s="47"/>
    </row>
    <row r="13" spans="3:9" ht="14.1" customHeight="1">
      <c r="C13" s="70"/>
      <c r="D13" s="69">
        <v>1</v>
      </c>
      <c r="E13" s="48"/>
    </row>
    <row r="14" spans="3:9" ht="15" customHeight="1">
      <c r="D14" s="73"/>
      <c r="E14" s="74" t="s">
        <v>169</v>
      </c>
    </row>
    <row r="15" spans="3:9" ht="11.25" customHeight="1"/>
    <row r="16" spans="3:9">
      <c r="D16" s="125"/>
      <c r="E16" s="71"/>
      <c r="F16" s="71"/>
      <c r="G16" s="72"/>
      <c r="H16" s="72"/>
      <c r="I16" s="72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160</vt:i4>
      </vt:variant>
    </vt:vector>
  </HeadingPairs>
  <TitlesOfParts>
    <vt:vector size="168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2023-04-06T09:56:22Z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